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tabRatio="723" activeTab="5"/>
  </bookViews>
  <sheets>
    <sheet name="一般预算收支总表-1" sheetId="1" r:id="rId1"/>
    <sheet name="一般预算收支总表-2" sheetId="2" r:id="rId2"/>
    <sheet name="一般预算收入明细表" sheetId="3" r:id="rId3"/>
    <sheet name="一般预算支出明细表" sheetId="4" r:id="rId4"/>
    <sheet name="政府性基金收支总表 " sheetId="5" r:id="rId5"/>
    <sheet name="国有资本经营预算收支总表" sheetId="6" r:id="rId6"/>
  </sheets>
  <definedNames>
    <definedName name="_xlnm.Print_Titles" localSheetId="5">'国有资本经营预算收支总表'!$1:$3</definedName>
    <definedName name="_xlnm.Print_Titles" localSheetId="2">'一般预算收入明细表'!$1:$2</definedName>
    <definedName name="_xlnm.Print_Titles" localSheetId="1">'一般预算收支总表-2'!$1:$2</definedName>
    <definedName name="_xlnm.Print_Titles" localSheetId="3">'一般预算支出明细表'!$1:$2</definedName>
    <definedName name="_xlnm.Print_Titles" localSheetId="4">'政府性基金收支总表 '!$1:$2</definedName>
  </definedNames>
  <calcPr fullCalcOnLoad="1"/>
</workbook>
</file>

<file path=xl/sharedStrings.xml><?xml version="1.0" encoding="utf-8"?>
<sst xmlns="http://schemas.openxmlformats.org/spreadsheetml/2006/main" count="2892" uniqueCount="2432">
  <si>
    <t>2013年度昌江县一般公共预算收支决算总表之一</t>
  </si>
  <si>
    <t>单位：万元</t>
  </si>
  <si>
    <t>预算科目</t>
  </si>
  <si>
    <t>决算数</t>
  </si>
  <si>
    <t>一、税收收入</t>
  </si>
  <si>
    <t>一、一般公共服务</t>
  </si>
  <si>
    <t>　　增值税</t>
  </si>
  <si>
    <t>二、外交</t>
  </si>
  <si>
    <t>　　营业税</t>
  </si>
  <si>
    <t>三、国防</t>
  </si>
  <si>
    <t>　　企业所得税</t>
  </si>
  <si>
    <t>四、公共安全</t>
  </si>
  <si>
    <t>　　企业所得税退税</t>
  </si>
  <si>
    <t>五、教育</t>
  </si>
  <si>
    <t>　　个人所得税</t>
  </si>
  <si>
    <t>六、科学技术</t>
  </si>
  <si>
    <t>　　资源税</t>
  </si>
  <si>
    <t>七、文化体育与传媒</t>
  </si>
  <si>
    <t>　　城市维护建设税</t>
  </si>
  <si>
    <t>八、社会保障和就业</t>
  </si>
  <si>
    <t>　　房产税</t>
  </si>
  <si>
    <t>九、医疗卫生</t>
  </si>
  <si>
    <t>　　印花税</t>
  </si>
  <si>
    <t>十、节能环保</t>
  </si>
  <si>
    <t>　　城镇土地使用税</t>
  </si>
  <si>
    <t>十一、城乡社区事务</t>
  </si>
  <si>
    <t>　　土地增值税</t>
  </si>
  <si>
    <t>十二、农林水事务</t>
  </si>
  <si>
    <t>　　车船税</t>
  </si>
  <si>
    <t>十三、交通运输</t>
  </si>
  <si>
    <t>　　耕地占用税</t>
  </si>
  <si>
    <t>十四、资源勘探电力信息等事务</t>
  </si>
  <si>
    <t>　　契税</t>
  </si>
  <si>
    <t>十五、商业服务业等事务</t>
  </si>
  <si>
    <t>　　烟叶税</t>
  </si>
  <si>
    <t>十六、金融监管等事务支出</t>
  </si>
  <si>
    <t>　　其他税收收入</t>
  </si>
  <si>
    <t>十七、地震灾后恢复重建支出</t>
  </si>
  <si>
    <t>二、非税收入</t>
  </si>
  <si>
    <t>十八、援助其他地区支出</t>
  </si>
  <si>
    <t>　　专项收入</t>
  </si>
  <si>
    <t>十九、国土资源气象等事务</t>
  </si>
  <si>
    <t>　　行政事业性收费收入</t>
  </si>
  <si>
    <t>二十、住房保障支出</t>
  </si>
  <si>
    <t>　　罚没收入</t>
  </si>
  <si>
    <t>二十一、粮油物资储备事务</t>
  </si>
  <si>
    <t>　　国有资本经营收入</t>
  </si>
  <si>
    <t>二十二、预备费</t>
  </si>
  <si>
    <t>　　国有资源(资产)有偿使用收入</t>
  </si>
  <si>
    <t>二十三、国债还本付息支出</t>
  </si>
  <si>
    <t>　　其他收入</t>
  </si>
  <si>
    <t>二十四、其他支出</t>
  </si>
  <si>
    <t>本 年 收 入 合 计</t>
  </si>
  <si>
    <t>本 年 支 出 合 计</t>
  </si>
  <si>
    <t>2013年度昌江县一般公共预算收支决算总表之二</t>
  </si>
  <si>
    <t>决 算 数</t>
  </si>
  <si>
    <t>公共财政收入</t>
  </si>
  <si>
    <t>公共财政支出</t>
  </si>
  <si>
    <t>上级补助收入</t>
  </si>
  <si>
    <t>补助下级支出</t>
  </si>
  <si>
    <t xml:space="preserve">  返还性收入</t>
  </si>
  <si>
    <t xml:space="preserve">  返还性支出</t>
  </si>
  <si>
    <t xml:space="preserve">    增值税和消费税税收返还收入</t>
  </si>
  <si>
    <t xml:space="preserve">    增值税和消费税税收返还支出</t>
  </si>
  <si>
    <t xml:space="preserve">    所得税基数返还收入</t>
  </si>
  <si>
    <t xml:space="preserve">    所得税基数返还支出</t>
  </si>
  <si>
    <t xml:space="preserve">    成品油价格和税费改革税收返还收入</t>
  </si>
  <si>
    <t xml:space="preserve">    成品油价格和税费改革税收返还支出</t>
  </si>
  <si>
    <t xml:space="preserve">    其他税收返还收入</t>
  </si>
  <si>
    <t xml:space="preserve">    其他税收返还支出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</si>
  <si>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</si>
  <si>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</si>
  <si>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</si>
  <si>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</si>
  <si>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</si>
  <si>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</si>
  <si>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革命老区及民族和边境地区转移支付收入</t>
  </si>
  <si>
    <t xml:space="preserve">    革命老区及民族和边境地区转移支付支出</t>
  </si>
  <si>
    <t xml:space="preserve">    调整工资转移支付补助收入</t>
  </si>
  <si>
    <t xml:space="preserve">    调整工资转移支付支出</t>
  </si>
  <si>
    <t xml:space="preserve">    农村税费改革转移支付收入</t>
  </si>
  <si>
    <t xml:space="preserve">    农村税费改革转移支付支出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</si>
  <si>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</si>
  <si>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</si>
  <si>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</si>
  <si>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</si>
  <si>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化解债务补助收入</t>
  </si>
  <si>
    <t xml:space="preserve">    化解债务补助支出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</si>
  <si>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</si>
  <si>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</si>
  <si>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</si>
  <si>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</si>
  <si>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成品油价格和税费改革转移支付补助收入</t>
  </si>
  <si>
    <t xml:space="preserve">    成品油价格和税费改革转移支付补助支出</t>
  </si>
  <si>
    <t xml:space="preserve">    工商部门停征两费转移支付收入</t>
  </si>
  <si>
    <t xml:space="preserve">    工商部门停征两费转移支付支出</t>
  </si>
  <si>
    <t xml:space="preserve">    基层公检法司转移支付收入</t>
  </si>
  <si>
    <t xml:space="preserve">    基层公检法司转移支付支出</t>
  </si>
  <si>
    <t xml:space="preserve">    义务教育等转移支付收入</t>
  </si>
  <si>
    <t xml:space="preserve">    义务教育等转移支付支出</t>
  </si>
  <si>
    <t xml:space="preserve">    基本养老保险和低保等转移支付收入</t>
  </si>
  <si>
    <t xml:space="preserve">    基本养老保险和低保等转移支付支出</t>
  </si>
  <si>
    <t xml:space="preserve">    新型农村合作医疗等转移支付收入</t>
  </si>
  <si>
    <t xml:space="preserve">    新型农村合作医疗等转移支付支出</t>
  </si>
  <si>
    <t xml:space="preserve">    村级公益事业奖补等转移支付收入</t>
  </si>
  <si>
    <t xml:space="preserve">    村级公益事业奖补等转移支付支出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</si>
  <si>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</si>
  <si>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</si>
  <si>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</si>
  <si>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</si>
  <si>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</si>
  <si>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</si>
  <si>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</si>
  <si>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</si>
  <si>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地震灾后恢复重建补助收入</t>
  </si>
  <si>
    <t xml:space="preserve">    一般公共服务</t>
  </si>
  <si>
    <t>省补助计划单列市收入</t>
  </si>
  <si>
    <t xml:space="preserve">       人大事务</t>
  </si>
  <si>
    <t>接受其他地区援助收入</t>
  </si>
  <si>
    <t xml:space="preserve">       政协事务</t>
  </si>
  <si>
    <t>债务收入</t>
  </si>
  <si>
    <t>上解上级支出</t>
  </si>
  <si>
    <t>债券转贷收入</t>
  </si>
  <si>
    <t xml:space="preserve">  体制上解支出</t>
  </si>
  <si>
    <t xml:space="preserve">  出口退税专项上解支出</t>
  </si>
  <si>
    <t>国债转贷收入</t>
  </si>
  <si>
    <t xml:space="preserve">  成品油价格和税费改革专项上解支出</t>
  </si>
  <si>
    <t>国债转贷资金上年结余</t>
  </si>
  <si>
    <t xml:space="preserve">  专项上解支出</t>
  </si>
  <si>
    <t>国债转贷转补助</t>
  </si>
  <si>
    <t>债券还本支出</t>
  </si>
  <si>
    <t>上年结余</t>
  </si>
  <si>
    <t xml:space="preserve">  地方政府债券还本</t>
  </si>
  <si>
    <t>调入预算稳定调节基金</t>
  </si>
  <si>
    <t xml:space="preserve">  地方向国外借款还本</t>
  </si>
  <si>
    <t xml:space="preserve">调入资金     </t>
  </si>
  <si>
    <t>债券转贷支出</t>
  </si>
  <si>
    <t xml:space="preserve">  1.政府性基金预算调入</t>
  </si>
  <si>
    <t xml:space="preserve">  转贷地方政府债券支出</t>
  </si>
  <si>
    <t xml:space="preserve">  2.国有资本经营预算调入</t>
  </si>
  <si>
    <t xml:space="preserve">  转贷国外债务支出</t>
  </si>
  <si>
    <t xml:space="preserve">  3.财政专户管理资金调入</t>
  </si>
  <si>
    <t xml:space="preserve">  4.其他调入</t>
  </si>
  <si>
    <t>安排预算稳定调节基金</t>
  </si>
  <si>
    <t>地震灾后恢复重建调入资金</t>
  </si>
  <si>
    <t>调出资金</t>
  </si>
  <si>
    <t xml:space="preserve">  预算稳定调节基金调入</t>
  </si>
  <si>
    <t>年终结余</t>
  </si>
  <si>
    <t>减:结转下年的支出</t>
  </si>
  <si>
    <t>净结余</t>
  </si>
  <si>
    <t>收  入  总  计</t>
  </si>
  <si>
    <t>支  出  总  计</t>
  </si>
  <si>
    <t>2013年度昌江县公共财政收入决算明细表</t>
  </si>
  <si>
    <t>单位:万元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</si>
  <si>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</si>
  <si>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</si>
  <si>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</si>
  <si>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</si>
  <si>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</si>
  <si>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</si>
  <si>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</si>
  <si>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</si>
  <si>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</si>
  <si>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</si>
  <si>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</si>
  <si>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福利企业增值税退税</t>
  </si>
  <si>
    <t xml:space="preserve">      软件集成电路增值税退税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</si>
  <si>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</si>
  <si>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</si>
  <si>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</si>
  <si>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</si>
  <si>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</si>
  <si>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</si>
  <si>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</si>
  <si>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</si>
  <si>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成品油价格和税费改革增值税划入</t>
  </si>
  <si>
    <t xml:space="preserve">    进口货物增值税(项)</t>
  </si>
  <si>
    <t xml:space="preserve">      进口货物增值税(目)</t>
  </si>
  <si>
    <t xml:space="preserve">      特定区域进口自用物资增值税</t>
  </si>
  <si>
    <t xml:space="preserve">      进口货物增值税税款滞纳金、罚款收入</t>
  </si>
  <si>
    <t xml:space="preserve">      进口货物退增值税</t>
  </si>
  <si>
    <t xml:space="preserve">      特定区域进口自用物资退增值税</t>
  </si>
  <si>
    <t xml:space="preserve">    出口货物退增值税(项)</t>
  </si>
  <si>
    <t xml:space="preserve">      出口货物退增值税(目)</t>
  </si>
  <si>
    <t xml:space="preserve">      免抵调减增值税</t>
  </si>
  <si>
    <t xml:space="preserve">    改征增值税(项)</t>
  </si>
  <si>
    <t xml:space="preserve">      改征增值税(目)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</si>
  <si>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</si>
  <si>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</si>
  <si>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</si>
  <si>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改征增值税出口退税(项)</t>
  </si>
  <si>
    <t xml:space="preserve">      改征增值税出口退税(目)</t>
  </si>
  <si>
    <t xml:space="preserve">      免抵调减改征增值税</t>
  </si>
  <si>
    <t xml:space="preserve">  消费税</t>
  </si>
  <si>
    <t xml:space="preserve">    国内消费税</t>
  </si>
  <si>
    <t xml:space="preserve">      国有企业消费税</t>
  </si>
  <si>
    <t xml:space="preserve">      集体企业消费税</t>
  </si>
  <si>
    <t xml:space="preserve">      股份制企业消费税</t>
  </si>
  <si>
    <t xml:space="preserve">      联营企业消费税</t>
  </si>
  <si>
    <t xml:space="preserve">      港澳台和外商投资企业消费税</t>
  </si>
  <si>
    <t xml:space="preserve">      私营企业消费税</t>
  </si>
  <si>
    <t xml:space="preserve">      成品油消费税</t>
  </si>
  <si>
    <t xml:space="preserve">      其他消费税</t>
  </si>
  <si>
    <t xml:space="preserve">      消费税税款滞纳金、罚款收入</t>
  </si>
  <si>
    <t xml:space="preserve">      成品油消费税退税</t>
  </si>
  <si>
    <t xml:space="preserve">      其他消费税退税</t>
  </si>
  <si>
    <t xml:space="preserve">    进口消费品消费税</t>
  </si>
  <si>
    <t xml:space="preserve">      进口成品油消费税</t>
  </si>
  <si>
    <t xml:space="preserve">      进口其他消费品消费税</t>
  </si>
  <si>
    <t xml:space="preserve">      进口消费品消费税税款滞纳金、罚款收入</t>
  </si>
  <si>
    <t xml:space="preserve">      进口成品油消费税退税</t>
  </si>
  <si>
    <t xml:space="preserve">      进口其他消费品退消费税</t>
  </si>
  <si>
    <t xml:space="preserve">    出口消费品退消费税</t>
  </si>
  <si>
    <t xml:space="preserve">  营业税</t>
  </si>
  <si>
    <t xml:space="preserve">    铁道运输企业营业税</t>
  </si>
  <si>
    <t xml:space="preserve">      铁道部集中缴纳的铁路运输企业营业税</t>
  </si>
  <si>
    <t xml:space="preserve">      跨省合资铁路营业税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</si>
  <si>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</si>
  <si>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</si>
  <si>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</si>
  <si>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</si>
  <si>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</si>
  <si>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铁路建设基金营业税</t>
  </si>
  <si>
    <t xml:space="preserve">    铁道部集中缴纳的铁路运输企业营业税待分配收入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</si>
  <si>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</si>
  <si>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</si>
  <si>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</si>
  <si>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</si>
  <si>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</si>
  <si>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</si>
  <si>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</si>
  <si>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</si>
  <si>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</si>
  <si>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</si>
  <si>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</si>
  <si>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</si>
  <si>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</si>
  <si>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</si>
  <si>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</si>
  <si>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</si>
  <si>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</si>
  <si>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</si>
  <si>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</si>
  <si>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</si>
  <si>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铁道部集中缴纳的铁路运输企业所得税</t>
  </si>
  <si>
    <t xml:space="preserve">      铁道部集中缴纳的铁路运输企业所得税待分配收入</t>
  </si>
  <si>
    <t xml:space="preserve">      其他国有铁道企业所得税</t>
  </si>
  <si>
    <t xml:space="preserve">    国有交通企业所得税</t>
  </si>
  <si>
    <t xml:space="preserve">    国有邮政企业所得税</t>
  </si>
  <si>
    <t xml:space="preserve">    国有民航企业所得税</t>
  </si>
  <si>
    <t xml:space="preserve">    国有海洋石油天然气企业所得税</t>
  </si>
  <si>
    <t xml:space="preserve">    国有外贸企业所得税</t>
  </si>
  <si>
    <t xml:space="preserve">    国有银行所得税</t>
  </si>
  <si>
    <t xml:space="preserve">      中国进出口银行所得税</t>
  </si>
  <si>
    <t xml:space="preserve">      中国农业发展银行所得税</t>
  </si>
  <si>
    <t xml:space="preserve">      其他国有银行所得税</t>
  </si>
  <si>
    <t xml:space="preserve">    国有非银行金融企业所得税</t>
  </si>
  <si>
    <t xml:space="preserve">      中国建银投资有限责任公司所得税</t>
  </si>
  <si>
    <t xml:space="preserve">      中国投资有限责任公司及其全资子公司所得税</t>
  </si>
  <si>
    <t xml:space="preserve">      中投公司所属其他公司所得税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</si>
  <si>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</si>
  <si>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</si>
  <si>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</si>
  <si>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</si>
  <si>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</si>
  <si>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</si>
  <si>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</si>
  <si>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</si>
  <si>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</si>
  <si>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</si>
  <si>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</si>
  <si>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</si>
  <si>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</si>
  <si>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股份制海洋石油天然气企业所得税</t>
  </si>
  <si>
    <t xml:space="preserve">      中国石油天然气股份有限公司所得税</t>
  </si>
  <si>
    <t xml:space="preserve">      中国石油化工股份有限公司所得税</t>
  </si>
  <si>
    <t xml:space="preserve">      中国工商银行股份有限公司所得税</t>
  </si>
  <si>
    <t xml:space="preserve">      中国建设银行股份有限公司所得税</t>
  </si>
  <si>
    <t xml:space="preserve">      中国银行股份有限公司所得税</t>
  </si>
  <si>
    <t xml:space="preserve">      长江电力股份有限公司所得税</t>
  </si>
  <si>
    <t xml:space="preserve">      中国农业银行股份有限公司所得税</t>
  </si>
  <si>
    <t xml:space="preserve">      国家开发银行股份有限公司所得税</t>
  </si>
  <si>
    <t xml:space="preserve">      中国邮政储蓄银行股份有限公司所得税</t>
  </si>
  <si>
    <t xml:space="preserve">      中国信达资产管理股份有限公司所得税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</si>
  <si>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</si>
  <si>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</si>
  <si>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</si>
  <si>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</si>
  <si>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港澳台和外商投资海上石油天然气企业所得税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</si>
  <si>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</si>
  <si>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</si>
  <si>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</si>
  <si>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</si>
  <si>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</si>
  <si>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</si>
  <si>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</si>
  <si>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</si>
  <si>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</si>
  <si>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</si>
  <si>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</si>
  <si>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</si>
  <si>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</si>
  <si>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</si>
  <si>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</si>
  <si>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</si>
  <si>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</si>
  <si>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</si>
  <si>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企业所得税待分配收入</t>
  </si>
  <si>
    <t xml:space="preserve">      国有企业所得税待分配收入</t>
  </si>
  <si>
    <t xml:space="preserve">      股份制企业所得税待分配收入</t>
  </si>
  <si>
    <t xml:space="preserve">      港澳台和外商投资企业所得税待分配收入</t>
  </si>
  <si>
    <t xml:space="preserve">      其他企业所得税待分配收入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</si>
  <si>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</si>
  <si>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</si>
  <si>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</si>
  <si>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省以下企业所得税待分配收入</t>
  </si>
  <si>
    <t xml:space="preserve">    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</si>
  <si>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</si>
  <si>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</si>
  <si>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</si>
  <si>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</si>
  <si>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</si>
  <si>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</si>
  <si>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</si>
  <si>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    中央企业所得税税款滞纳金、罚款、加收利息收入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</si>
  <si>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</si>
  <si>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</si>
  <si>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</si>
  <si>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</si>
  <si>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</si>
  <si>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</si>
  <si>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</si>
  <si>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</si>
  <si>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</si>
  <si>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</si>
  <si>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</si>
  <si>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</si>
  <si>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</si>
  <si>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</si>
  <si>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</si>
  <si>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</si>
  <si>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</si>
  <si>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</si>
  <si>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</si>
  <si>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国有邮政企业所得税退税</t>
  </si>
  <si>
    <t xml:space="preserve">    国有民航企业所得税退税</t>
  </si>
  <si>
    <t xml:space="preserve">    海洋石油天然气企业所得税退税</t>
  </si>
  <si>
    <t xml:space="preserve">    国有外贸企业所得税退税</t>
  </si>
  <si>
    <t xml:space="preserve">    国有银行所得税退税</t>
  </si>
  <si>
    <t xml:space="preserve">      中国进出口银行所得税退税</t>
  </si>
  <si>
    <t xml:space="preserve">      中国农业发展银行所得税退税</t>
  </si>
  <si>
    <t xml:space="preserve">      其他国有银行所得税退税</t>
  </si>
  <si>
    <t xml:space="preserve">    国有非银行金融企业所得税退税</t>
  </si>
  <si>
    <t xml:space="preserve">      中国投资有限责任公司所得税退税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</si>
  <si>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</si>
  <si>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</si>
  <si>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</si>
  <si>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</si>
  <si>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</si>
  <si>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</si>
  <si>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</si>
  <si>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</si>
  <si>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</si>
  <si>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</si>
  <si>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</si>
  <si>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</si>
  <si>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中国工商银行股份有限公司所得税退税</t>
  </si>
  <si>
    <t xml:space="preserve">      中国建设银行股份有限公司所得税退税</t>
  </si>
  <si>
    <t xml:space="preserve">      中国银行股份有限公司所得税退税</t>
  </si>
  <si>
    <t xml:space="preserve">      中国农业银行股份有限公司所得税退税</t>
  </si>
  <si>
    <t xml:space="preserve">      国家开发银行股份有限公司所得税退税</t>
  </si>
  <si>
    <t xml:space="preserve">      其他股份制企业所得税退税</t>
  </si>
  <si>
    <t xml:space="preserve">      中国邮政储蓄银行股份有限公司所得税退税</t>
  </si>
  <si>
    <t xml:space="preserve">      中国信达资产管理股份有限公司所得税退税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</si>
  <si>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</si>
  <si>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</si>
  <si>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</si>
  <si>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</si>
  <si>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</si>
  <si>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</si>
  <si>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</si>
  <si>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</si>
  <si>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</si>
  <si>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</si>
  <si>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</si>
  <si>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</si>
  <si>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</si>
  <si>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</si>
  <si>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</si>
  <si>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</si>
  <si>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军队个人所得税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</si>
  <si>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</si>
  <si>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</si>
  <si>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</si>
  <si>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海洋石油资源税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</si>
  <si>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</si>
  <si>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</si>
  <si>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</si>
  <si>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</si>
  <si>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铁道部集中缴纳的铁路运输企业城市维护建设税</t>
  </si>
  <si>
    <t xml:space="preserve">      除铁道部以外的其他国有企业城市维护建设税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</si>
  <si>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</si>
  <si>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</si>
  <si>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</si>
  <si>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</si>
  <si>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</si>
  <si>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铁道部集中缴纳的铁路运输企业城市维护建设税待分配收入</t>
  </si>
  <si>
    <t xml:space="preserve">    其他企业城市维护建设税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</si>
  <si>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</si>
  <si>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</si>
  <si>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  成品油价格和税费改革城市维护建设税划入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</si>
  <si>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</si>
  <si>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</si>
  <si>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</si>
  <si>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</si>
  <si>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</si>
  <si>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</si>
  <si>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</si>
  <si>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</si>
  <si>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</si>
  <si>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</si>
  <si>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证券交易印花税(项)</t>
  </si>
  <si>
    <t xml:space="preserve">      证券交易印花税(目)</t>
  </si>
  <si>
    <t xml:space="preserve">      证券交易印花税退库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</si>
  <si>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</si>
  <si>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</si>
  <si>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</si>
  <si>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</si>
  <si>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</si>
  <si>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</si>
  <si>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</si>
  <si>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</si>
  <si>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</si>
  <si>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</si>
  <si>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</si>
  <si>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</si>
  <si>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</si>
  <si>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</si>
  <si>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</si>
  <si>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</si>
  <si>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</si>
  <si>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</si>
  <si>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</si>
  <si>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</si>
  <si>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</si>
  <si>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</si>
  <si>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</si>
  <si>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船舶吨税(款)</t>
  </si>
  <si>
    <t xml:space="preserve">    船舶吨税(项)</t>
  </si>
  <si>
    <t xml:space="preserve">    船舶吨税税款滞纳金、罚款收入</t>
  </si>
  <si>
    <t xml:space="preserve">  车辆购置税(款)</t>
  </si>
  <si>
    <t xml:space="preserve">    车辆购置税(项)</t>
  </si>
  <si>
    <t xml:space="preserve">    车辆购置税税款滞纳金、罚款收入</t>
  </si>
  <si>
    <t xml:space="preserve">  关税(款)</t>
  </si>
  <si>
    <t xml:space="preserve">    关税(项)</t>
  </si>
  <si>
    <t xml:space="preserve">      进口关税</t>
  </si>
  <si>
    <t xml:space="preserve">      出口关税</t>
  </si>
  <si>
    <t xml:space="preserve">    特定区域进口自用物资关税</t>
  </si>
  <si>
    <t xml:space="preserve">    特别关税</t>
  </si>
  <si>
    <t xml:space="preserve">      反倾销税</t>
  </si>
  <si>
    <t xml:space="preserve">      反补贴税</t>
  </si>
  <si>
    <t xml:space="preserve">      保障措施</t>
  </si>
  <si>
    <t xml:space="preserve">    关税和特别关税税款滞纳金、罚款收入</t>
  </si>
  <si>
    <t xml:space="preserve">    关税退税</t>
  </si>
  <si>
    <t xml:space="preserve">    特定区域进口自用物资退关税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</si>
  <si>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</si>
  <si>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</si>
  <si>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</si>
  <si>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</si>
  <si>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</si>
  <si>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</si>
  <si>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</si>
  <si>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</si>
  <si>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</si>
  <si>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</si>
  <si>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</si>
  <si>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</si>
  <si>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</si>
  <si>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</si>
  <si>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</si>
  <si>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</si>
  <si>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</si>
  <si>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</si>
  <si>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</si>
  <si>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</si>
  <si>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</si>
  <si>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</si>
  <si>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成品油价格和税费改革教育费附加收入划入</t>
  </si>
  <si>
    <t xml:space="preserve">      铁道部集中缴纳的铁路运输企业教育费附加</t>
  </si>
  <si>
    <t xml:space="preserve">      铁道部集中缴纳的铁路运输企业教育费附加待分配收入</t>
  </si>
  <si>
    <t xml:space="preserve">      教育费附加滞纳金、罚款收入</t>
  </si>
  <si>
    <t xml:space="preserve">    铀产品出售收入</t>
  </si>
  <si>
    <t xml:space="preserve">    三峡库区移民专项收入</t>
  </si>
  <si>
    <t xml:space="preserve">    国家留成油上缴收入</t>
  </si>
  <si>
    <t xml:space="preserve">    场外核应急准备收入</t>
  </si>
  <si>
    <t xml:space="preserve">    草原植被恢复费收入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</si>
  <si>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</si>
  <si>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</si>
  <si>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</si>
  <si>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</si>
  <si>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</si>
  <si>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</si>
  <si>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</si>
  <si>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</si>
  <si>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</si>
  <si>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</si>
  <si>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</si>
  <si>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</si>
  <si>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</si>
  <si>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</si>
  <si>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</si>
  <si>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</si>
  <si>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</si>
  <si>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</si>
  <si>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</si>
  <si>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</si>
  <si>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</si>
  <si>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</si>
  <si>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</si>
  <si>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菲律宾船员检查费</t>
  </si>
  <si>
    <t xml:space="preserve">      临时入境机动车号牌和行驶工本费</t>
  </si>
  <si>
    <t xml:space="preserve">      临时机动车驾驶证工本费</t>
  </si>
  <si>
    <t xml:space="preserve">      保安员资格考试费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</si>
  <si>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</si>
  <si>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</si>
  <si>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</si>
  <si>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培训费、资料工本费和住宿费</t>
  </si>
  <si>
    <t xml:space="preserve">      其他缴入国库的法院行政事业性收费</t>
  </si>
  <si>
    <t xml:space="preserve">    司法行政事业性收费收入</t>
  </si>
  <si>
    <t xml:space="preserve">      外国律师事务所办事处申请手续费</t>
  </si>
  <si>
    <t xml:space="preserve">      外国律师事务所办事处年检费</t>
  </si>
  <si>
    <t xml:space="preserve">      公证费</t>
  </si>
  <si>
    <t xml:space="preserve">      司法考试考务费</t>
  </si>
  <si>
    <t xml:space="preserve">      涉外、涉港澳台公证书工本费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</si>
  <si>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</si>
  <si>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</si>
  <si>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</si>
  <si>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</si>
  <si>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</si>
  <si>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</si>
  <si>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代发电报收费</t>
  </si>
  <si>
    <t xml:space="preserve">      其他缴入国库的外交行政事业性收费</t>
  </si>
  <si>
    <t xml:space="preserve">    工商行政事业性收费收入</t>
  </si>
  <si>
    <t xml:space="preserve">      企业注册登记费</t>
  </si>
  <si>
    <t xml:space="preserve">      个体工商户注册登记费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</si>
  <si>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</si>
  <si>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</si>
  <si>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</si>
  <si>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</si>
  <si>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</si>
  <si>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</si>
  <si>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</si>
  <si>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</si>
  <si>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</si>
  <si>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</si>
  <si>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海关行政事业性收费收入</t>
  </si>
  <si>
    <t xml:space="preserve">      海关监管手续费</t>
  </si>
  <si>
    <t xml:space="preserve">      进口货物滞报金</t>
  </si>
  <si>
    <t xml:space="preserve">      知识产权海关保护备案费</t>
  </si>
  <si>
    <t xml:space="preserve">      报关员培训考试发证费</t>
  </si>
  <si>
    <t xml:space="preserve">      其他缴入国库的海关行政事业性收费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</si>
  <si>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</si>
  <si>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</si>
  <si>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</si>
  <si>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</si>
  <si>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</si>
  <si>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国管局行政事业性收费收入</t>
  </si>
  <si>
    <t xml:space="preserve">      会计从业资格考试费</t>
  </si>
  <si>
    <t xml:space="preserve">      工人技术等级鉴定考核费</t>
  </si>
  <si>
    <t xml:space="preserve">      其他缴入国库的国管局行政事业性收费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</si>
  <si>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</si>
  <si>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</si>
  <si>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</si>
  <si>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</si>
  <si>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保密证表包装材料费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</si>
  <si>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</si>
  <si>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</si>
  <si>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</si>
  <si>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</si>
  <si>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</si>
  <si>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</si>
  <si>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</si>
  <si>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</si>
  <si>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</si>
  <si>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工业产品生产许可证收费</t>
  </si>
  <si>
    <t xml:space="preserve">      计量收费</t>
  </si>
  <si>
    <t xml:space="preserve">      组织机构代码证书收费</t>
  </si>
  <si>
    <t xml:space="preserve">      出入境检验检疫收费</t>
  </si>
  <si>
    <t xml:space="preserve">      检疫处理等业务收费</t>
  </si>
  <si>
    <t xml:space="preserve">      实验室检验项目、鉴定收费</t>
  </si>
  <si>
    <t xml:space="preserve">      设备监理单位资格评审费</t>
  </si>
  <si>
    <t xml:space="preserve">      滞纳金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</si>
  <si>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</si>
  <si>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</si>
  <si>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</si>
  <si>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</si>
  <si>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</si>
  <si>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</si>
  <si>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</si>
  <si>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</si>
  <si>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</si>
  <si>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档案收费</t>
  </si>
  <si>
    <t xml:space="preserve">      其他缴入国库的档案行政事业性收费</t>
  </si>
  <si>
    <t xml:space="preserve">    港澳办行政事业性收费收入</t>
  </si>
  <si>
    <t xml:space="preserve">      其他缴入国库的港澳办行政事业性收费</t>
  </si>
  <si>
    <t xml:space="preserve">    贸促会行政事业性收费收入</t>
  </si>
  <si>
    <t xml:space="preserve">      ATA单证册收费</t>
  </si>
  <si>
    <t xml:space="preserve">      货物原产地证明书费</t>
  </si>
  <si>
    <t xml:space="preserve">      其他缴入国库的贸促会行政事业性收费</t>
  </si>
  <si>
    <t xml:space="preserve">    宗教行政事业性收费收入</t>
  </si>
  <si>
    <t xml:space="preserve">      清真食品认证费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</si>
  <si>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</si>
  <si>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</si>
  <si>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</si>
  <si>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</si>
  <si>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中直管理局行政事业性收费收入</t>
  </si>
  <si>
    <t xml:space="preserve">      工人培训考核费</t>
  </si>
  <si>
    <t xml:space="preserve">      机要交通文件(物件)传递费</t>
  </si>
  <si>
    <t xml:space="preserve">      培训费</t>
  </si>
  <si>
    <t xml:space="preserve">      住宿费</t>
  </si>
  <si>
    <t xml:space="preserve">      学费</t>
  </si>
  <si>
    <t xml:space="preserve">      其他缴入国库的中直管理局行政事业性收费</t>
  </si>
  <si>
    <t xml:space="preserve">    文化行政事业性收费收入</t>
  </si>
  <si>
    <t xml:space="preserve">      摄影师预备资格考试费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</si>
  <si>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</si>
  <si>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</si>
  <si>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</si>
  <si>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</si>
  <si>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</si>
  <si>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</si>
  <si>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</si>
  <si>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</si>
  <si>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运动员或运动团体注册费</t>
  </si>
  <si>
    <t xml:space="preserve">      俱乐部运动员转会手续费</t>
  </si>
  <si>
    <t xml:space="preserve">      段位考评认定费</t>
  </si>
  <si>
    <t xml:space="preserve">      比赛报名费</t>
  </si>
  <si>
    <t xml:space="preserve">      运动马匹注册费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</si>
  <si>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</si>
  <si>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</si>
  <si>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</si>
  <si>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车手等级认定费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</si>
  <si>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</si>
  <si>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</si>
  <si>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</si>
  <si>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</si>
  <si>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</si>
  <si>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</si>
  <si>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统计人员岗位培训费</t>
  </si>
  <si>
    <t xml:space="preserve">      其他缴入国库的统计行政事业性收费</t>
  </si>
  <si>
    <t xml:space="preserve">    国土资源行政事业性收费收入</t>
  </si>
  <si>
    <t xml:space="preserve">      石油(天然气)勘查、开采登记费</t>
  </si>
  <si>
    <t xml:space="preserve">      矿产资源勘查登记费</t>
  </si>
  <si>
    <t xml:space="preserve">      采矿登记收费</t>
  </si>
  <si>
    <t xml:space="preserve">      土地复垦费</t>
  </si>
  <si>
    <t xml:space="preserve">      土地闲置费</t>
  </si>
  <si>
    <t xml:space="preserve">      土地登记费</t>
  </si>
  <si>
    <t xml:space="preserve">      征(土)地管理费</t>
  </si>
  <si>
    <t xml:space="preserve">      耕地开垦费</t>
  </si>
  <si>
    <t xml:space="preserve">      地质成果资料费</t>
  </si>
  <si>
    <t xml:space="preserve">      土地评估师考试考务费</t>
  </si>
  <si>
    <t xml:space="preserve">      其他缴入国库的国土资源行政事业性收费</t>
  </si>
  <si>
    <t xml:space="preserve">    建设行政事业性收费收入</t>
  </si>
  <si>
    <t xml:space="preserve">      房屋所有权登记费</t>
  </si>
  <si>
    <t xml:space="preserve">      城市道路占用挖掘费</t>
  </si>
  <si>
    <t xml:space="preserve">      白蚁防治费</t>
  </si>
  <si>
    <t xml:space="preserve">      人力资源开发中心收费</t>
  </si>
  <si>
    <t xml:space="preserve">      城市污水处理费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</si>
  <si>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</si>
  <si>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</si>
  <si>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</si>
  <si>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</si>
  <si>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</si>
  <si>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</si>
  <si>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</si>
  <si>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</si>
  <si>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</si>
  <si>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</si>
  <si>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</si>
  <si>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进口废物环境保护审查登记费</t>
  </si>
  <si>
    <t xml:space="preserve">      其他缴入国库的环保行政事业性收费</t>
  </si>
  <si>
    <t xml:space="preserve">    旅游行政事业性收费收入</t>
  </si>
  <si>
    <t xml:space="preserve">      入境签证费</t>
  </si>
  <si>
    <t xml:space="preserve">      星级标牌工本费</t>
  </si>
  <si>
    <t xml:space="preserve">      导游人员资格考试费和等级考核费</t>
  </si>
  <si>
    <t xml:space="preserve">      工农业旅游示范点标牌工本费</t>
  </si>
  <si>
    <t xml:space="preserve">      A级旅游景区标牌工本费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</si>
  <si>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</si>
  <si>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</si>
  <si>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</si>
  <si>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</si>
  <si>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</si>
  <si>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</si>
  <si>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</si>
  <si>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</si>
  <si>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</si>
  <si>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铁路行政事业性收费收入</t>
  </si>
  <si>
    <t xml:space="preserve">      其他缴入国库的铁路行政事业性收费</t>
  </si>
  <si>
    <t xml:space="preserve">    交通运输行政事业性收费收入</t>
  </si>
  <si>
    <t xml:space="preserve">      船舶电信业务岸台费</t>
  </si>
  <si>
    <t xml:space="preserve">      民用航空器国籍登记费</t>
  </si>
  <si>
    <t xml:space="preserve">      民用航空器权利登记费</t>
  </si>
  <si>
    <t xml:space="preserve">      航空业务权补偿费</t>
  </si>
  <si>
    <t xml:space="preserve">      适航审查费</t>
  </si>
  <si>
    <t xml:space="preserve">      船舶登记费</t>
  </si>
  <si>
    <t xml:space="preserve">      船舶证明签证费</t>
  </si>
  <si>
    <t xml:space="preserve">      船舶申请安全检查复查费</t>
  </si>
  <si>
    <t xml:space="preserve">      油污水化验费</t>
  </si>
  <si>
    <t xml:space="preserve">      海事调解费</t>
  </si>
  <si>
    <t xml:space="preserve">      浮油回收费</t>
  </si>
  <si>
    <t xml:space="preserve">      海岸电台无线电电报电话费</t>
  </si>
  <si>
    <t xml:space="preserve">      特种船舶和水上水下工程护航费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</si>
  <si>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</si>
  <si>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</si>
  <si>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</si>
  <si>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电子工程概预算人员培训费</t>
  </si>
  <si>
    <t xml:space="preserve">      卫星转发器信道费</t>
  </si>
  <si>
    <t xml:space="preserve">      无线电设备检测费</t>
  </si>
  <si>
    <t xml:space="preserve">      电信网码号资源占用费</t>
  </si>
  <si>
    <t xml:space="preserve">      烟草制品及原辅材料检验费</t>
  </si>
  <si>
    <t xml:space="preserve">      其他缴入国库的工业和信息产业行政事业性收费</t>
  </si>
  <si>
    <t xml:space="preserve">    农业行政事业性收费收入</t>
  </si>
  <si>
    <t xml:space="preserve">      植物新品种保护权收费</t>
  </si>
  <si>
    <t xml:space="preserve">      国内植物检疫费</t>
  </si>
  <si>
    <t xml:space="preserve">      畜禽及畜禽产品检疫费</t>
  </si>
  <si>
    <t xml:space="preserve">      水生野生动物资源保护费</t>
  </si>
  <si>
    <t xml:space="preserve">      农药登记费</t>
  </si>
  <si>
    <t xml:space="preserve">      新兽药审批费</t>
  </si>
  <si>
    <t xml:space="preserve">      进口兽药注册登记审批、发证收费</t>
  </si>
  <si>
    <t xml:space="preserve">      《进口兽药许可证》审批费</t>
  </si>
  <si>
    <t xml:space="preserve">      生产审批费</t>
  </si>
  <si>
    <t xml:space="preserve">      已生产兽药品种注册登记费</t>
  </si>
  <si>
    <t xml:space="preserve">      农业转基因生物检测费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</si>
  <si>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</si>
  <si>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</si>
  <si>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</si>
  <si>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</si>
  <si>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农业转基因生物安全评价费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</si>
  <si>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</si>
  <si>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</si>
  <si>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</si>
  <si>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</si>
  <si>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</si>
  <si>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</si>
  <si>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</si>
  <si>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</si>
  <si>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</si>
  <si>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</si>
  <si>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</si>
  <si>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档案使用费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</si>
  <si>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</si>
  <si>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</si>
  <si>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</si>
  <si>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</si>
  <si>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其他缴入国库的农业行政事业性收费</t>
  </si>
  <si>
    <t xml:space="preserve">    林业行政事业性收费收入</t>
  </si>
  <si>
    <t xml:space="preserve">      野生动植物进出口管理费</t>
  </si>
  <si>
    <t xml:space="preserve">      森林植物检疫费</t>
  </si>
  <si>
    <t xml:space="preserve">      绿化费</t>
  </si>
  <si>
    <t xml:space="preserve">      陆生野生动物资源保护管理费</t>
  </si>
  <si>
    <t xml:space="preserve">      林权勘测费</t>
  </si>
  <si>
    <t xml:space="preserve">      林权证收费</t>
  </si>
  <si>
    <t xml:space="preserve">      其他缴入国库的林业行政事业性收费收入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</si>
  <si>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</si>
  <si>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</si>
  <si>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</si>
  <si>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水土流失防治费</t>
  </si>
  <si>
    <t xml:space="preserve">      水土保持设施补偿费</t>
  </si>
  <si>
    <t xml:space="preserve">      长江河道砂石资源费</t>
  </si>
  <si>
    <t xml:space="preserve">      灌溉水源灌排工程补偿费收入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</si>
  <si>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</si>
  <si>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</si>
  <si>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</si>
  <si>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</si>
  <si>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</si>
  <si>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</si>
  <si>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</si>
  <si>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</si>
  <si>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</si>
  <si>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</si>
  <si>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进口药品注册审批费</t>
  </si>
  <si>
    <t xml:space="preserve">      GMP认证费</t>
  </si>
  <si>
    <t xml:space="preserve">      GSP认证费</t>
  </si>
  <si>
    <t xml:space="preserve">      已生产药品登记费</t>
  </si>
  <si>
    <t xml:space="preserve">      药品行政保护费</t>
  </si>
  <si>
    <t xml:space="preserve">      生产药典、标准品种审批费</t>
  </si>
  <si>
    <t xml:space="preserve">      新药审批费</t>
  </si>
  <si>
    <t xml:space="preserve">      新药开发评审费</t>
  </si>
  <si>
    <t xml:space="preserve">      中药品种保护费</t>
  </si>
  <si>
    <t xml:space="preserve">      登记费</t>
  </si>
  <si>
    <t xml:space="preserve">      造血干细胞配型费</t>
  </si>
  <si>
    <t xml:space="preserve">      药品检验费</t>
  </si>
  <si>
    <t xml:space="preserve">      医疗器械、制药机械检验费</t>
  </si>
  <si>
    <t xml:space="preserve">      其他缴入国库的卫生行政事业性收费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</si>
  <si>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</si>
  <si>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</si>
  <si>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</si>
  <si>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</si>
  <si>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</si>
  <si>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</si>
  <si>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</si>
  <si>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人才流动中心收费</t>
  </si>
  <si>
    <t xml:space="preserve">      其他缴入国库的人力资源和社会保障行政事业性收费</t>
  </si>
  <si>
    <t xml:space="preserve">    证监会行政事业性收费收入</t>
  </si>
  <si>
    <t xml:space="preserve">      证券市场监管费</t>
  </si>
  <si>
    <t xml:space="preserve">      期货市场监管费</t>
  </si>
  <si>
    <t xml:space="preserve">      证券、期货从业人员资格报名考试费</t>
  </si>
  <si>
    <t xml:space="preserve">      其他缴入国库的证监会行政事业性收费</t>
  </si>
  <si>
    <t xml:space="preserve">    银监会行政事业性收费收入</t>
  </si>
  <si>
    <t xml:space="preserve">      机构监管费</t>
  </si>
  <si>
    <t xml:space="preserve">      业务监管费</t>
  </si>
  <si>
    <t xml:space="preserve">      其他缴入国库的银监会行政事业性收费</t>
  </si>
  <si>
    <t xml:space="preserve">    保监会行政事业性收费收入</t>
  </si>
  <si>
    <t xml:space="preserve">      保险业务监管费</t>
  </si>
  <si>
    <t xml:space="preserve">      其他缴入国库的保监会行政事业性收费</t>
  </si>
  <si>
    <t xml:space="preserve">    电力市场监管行政事业性收费收入</t>
  </si>
  <si>
    <t xml:space="preserve">      电力监管费</t>
  </si>
  <si>
    <t xml:space="preserve">      其他缴入国库的电力市场监管行政事业性收费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</si>
  <si>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</si>
  <si>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</si>
  <si>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</si>
  <si>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</si>
  <si>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</si>
  <si>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</si>
  <si>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</si>
  <si>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</si>
  <si>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资料工本费</t>
  </si>
  <si>
    <t xml:space="preserve">      其他缴入国库的监察行政事业性收费</t>
  </si>
  <si>
    <t xml:space="preserve">    外文局行政事业性收费收入</t>
  </si>
  <si>
    <t xml:space="preserve">      翻译专业资格(水平)考试考务费</t>
  </si>
  <si>
    <t xml:space="preserve">      其他缴入国库的外文局行政事业性收费</t>
  </si>
  <si>
    <t xml:space="preserve">    南水北调办行政事业性收费收入</t>
  </si>
  <si>
    <t xml:space="preserve">      其他缴入国库的南水北调办行政事业性收费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</si>
  <si>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</si>
  <si>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</si>
  <si>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</si>
  <si>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</si>
  <si>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</si>
  <si>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</si>
  <si>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</si>
  <si>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</si>
  <si>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</si>
  <si>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</si>
  <si>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</si>
  <si>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</si>
  <si>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</si>
  <si>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</si>
  <si>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</si>
  <si>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</si>
  <si>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</si>
  <si>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</si>
  <si>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</si>
  <si>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</si>
  <si>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</si>
  <si>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</si>
  <si>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</si>
  <si>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银行监督罚没收入</t>
  </si>
  <si>
    <t xml:space="preserve">      民航罚没收入</t>
  </si>
  <si>
    <t xml:space="preserve">      电监会罚没收入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</si>
  <si>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</si>
  <si>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</si>
  <si>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</si>
  <si>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缉私罚没收入</t>
  </si>
  <si>
    <t xml:space="preserve">      公安缉私罚没收入</t>
  </si>
  <si>
    <t xml:space="preserve">      工商缉私罚没收入</t>
  </si>
  <si>
    <t xml:space="preserve">      海关缉私罚没收入</t>
  </si>
  <si>
    <t xml:space="preserve">      边防武警缉私罚没收入</t>
  </si>
  <si>
    <t xml:space="preserve">      其他部门缉私罚没收入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</si>
  <si>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</si>
  <si>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</si>
  <si>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</si>
  <si>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</si>
  <si>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中国人民银行上缴收入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</si>
  <si>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</si>
  <si>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</si>
  <si>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</si>
  <si>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</si>
  <si>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</si>
  <si>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</si>
  <si>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</si>
  <si>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</si>
  <si>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</si>
  <si>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</si>
  <si>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</si>
  <si>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</si>
  <si>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</si>
  <si>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</si>
  <si>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</si>
  <si>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</si>
  <si>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</si>
  <si>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中央海域使用金收入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</si>
  <si>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</si>
  <si>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</si>
  <si>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</si>
  <si>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海上石油矿区使用费</t>
  </si>
  <si>
    <t xml:space="preserve">      中央合资合作企业场地使用费收入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</si>
  <si>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</si>
  <si>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</si>
  <si>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</si>
  <si>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特种矿产品出售收入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</si>
  <si>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</si>
  <si>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</si>
  <si>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</si>
  <si>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</si>
  <si>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</si>
  <si>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</si>
  <si>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</si>
  <si>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</si>
  <si>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</si>
  <si>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</si>
  <si>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</si>
  <si>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</si>
  <si>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</si>
  <si>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中央无居民海岛使用金收入</t>
  </si>
  <si>
    <t xml:space="preserve">      地方无居民海岛使用金收入</t>
  </si>
  <si>
    <t xml:space="preserve">    其他国有资源(资产)有偿使用收入</t>
  </si>
  <si>
    <t xml:space="preserve">  其他收入(款)</t>
  </si>
  <si>
    <t xml:space="preserve">    捐赠收入</t>
  </si>
  <si>
    <t xml:space="preserve">      国外捐赠收入</t>
  </si>
  <si>
    <t xml:space="preserve">      国内捐赠收入</t>
  </si>
  <si>
    <t xml:space="preserve">      汶川地震捐赠收入</t>
  </si>
  <si>
    <t xml:space="preserve">    动用国储棉、糖、油上交财政收入</t>
  </si>
  <si>
    <t xml:space="preserve">    动用国家储备粮油上交差价收入</t>
  </si>
  <si>
    <t xml:space="preserve">    主管部门集中收入</t>
  </si>
  <si>
    <t xml:space="preserve">    国际赠款有偿使用费收入</t>
  </si>
  <si>
    <t xml:space="preserve">    乡镇自筹和统筹收入</t>
  </si>
  <si>
    <t xml:space="preserve">    免税商品特许经营费收入</t>
  </si>
  <si>
    <t xml:space="preserve">    基本建设收入</t>
  </si>
  <si>
    <t xml:space="preserve">    石油特别收益金专项收入</t>
  </si>
  <si>
    <t xml:space="preserve">      石油特别收益金专项收入</t>
  </si>
  <si>
    <t xml:space="preserve">      石油特别收益金退库</t>
  </si>
  <si>
    <t xml:space="preserve">    动用国储盐上交财政收入</t>
  </si>
  <si>
    <t xml:space="preserve">    差别电价收入</t>
  </si>
  <si>
    <t xml:space="preserve">    债务管理收入</t>
  </si>
  <si>
    <t xml:space="preserve">    成品油价格和税费改革清退补缴收入</t>
  </si>
  <si>
    <t xml:space="preserve">    其他收入(项)</t>
  </si>
  <si>
    <t>2013年度昌江县公共财政支出决算功能分类明细表</t>
  </si>
  <si>
    <t>一般公共服务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</si>
  <si>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</si>
  <si>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</si>
  <si>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</si>
  <si>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</si>
  <si>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</si>
  <si>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</si>
  <si>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</si>
  <si>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代表培训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</si>
  <si>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</si>
  <si>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</si>
  <si>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</si>
  <si>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</si>
  <si>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</si>
  <si>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</si>
  <si>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</si>
  <si>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</si>
  <si>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</si>
  <si>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</si>
  <si>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</si>
  <si>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</si>
  <si>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</si>
  <si>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</si>
  <si>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</si>
  <si>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</si>
  <si>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</si>
  <si>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</si>
  <si>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</si>
  <si>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</si>
  <si>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</si>
  <si>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</si>
  <si>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</si>
  <si>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</si>
  <si>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</si>
  <si>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</si>
  <si>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</si>
  <si>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</si>
  <si>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</si>
  <si>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</si>
  <si>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</si>
  <si>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</si>
  <si>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</si>
  <si>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</si>
  <si>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</si>
  <si>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</si>
  <si>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</si>
  <si>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</si>
  <si>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</si>
  <si>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</si>
  <si>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</si>
  <si>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</si>
  <si>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</si>
  <si>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</si>
  <si>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</si>
  <si>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</si>
  <si>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</si>
  <si>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</si>
  <si>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</si>
  <si>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</si>
  <si>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</si>
  <si>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</si>
  <si>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</si>
  <si>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</si>
  <si>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</si>
  <si>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</si>
  <si>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</si>
  <si>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</si>
  <si>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</si>
  <si>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</si>
  <si>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</si>
  <si>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公务员培训</t>
  </si>
  <si>
    <t xml:space="preserve">    公务员招考</t>
  </si>
  <si>
    <t xml:space="preserve">    其他人事事务支出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</si>
  <si>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</si>
  <si>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</si>
  <si>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</si>
  <si>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</si>
  <si>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</si>
  <si>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人口与计划生育事务</t>
  </si>
  <si>
    <t xml:space="preserve">    人口规划与发展战略研究</t>
  </si>
  <si>
    <t xml:space="preserve">    计划生育家庭奖励</t>
  </si>
  <si>
    <t xml:space="preserve">    人口和计划生育统计及抽样调查</t>
  </si>
  <si>
    <t xml:space="preserve">    人口和计划生育信息系统建设</t>
  </si>
  <si>
    <t xml:space="preserve">    计划生育、生殖健康促进工程</t>
  </si>
  <si>
    <t xml:space="preserve">    计划生育免费基本技术服务</t>
  </si>
  <si>
    <t xml:space="preserve">    人口出生性别比综合治理</t>
  </si>
  <si>
    <t xml:space="preserve">    人口和计划生育服务网络建设</t>
  </si>
  <si>
    <t xml:space="preserve">    计划生育避孕药具经费</t>
  </si>
  <si>
    <t xml:space="preserve">    人口和计划生育宣传教育经费</t>
  </si>
  <si>
    <t xml:space="preserve">    流动人口计划生育管理和服务</t>
  </si>
  <si>
    <t xml:space="preserve">    人口和计划生育目标责任制考核</t>
  </si>
  <si>
    <t xml:space="preserve">    其他人口与计划生育事务支出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</si>
  <si>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</si>
  <si>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</si>
  <si>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</si>
  <si>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</si>
  <si>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</si>
  <si>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</si>
  <si>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</si>
  <si>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</si>
  <si>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</si>
  <si>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</si>
  <si>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</si>
  <si>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</si>
  <si>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</si>
  <si>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</si>
  <si>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</si>
  <si>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</si>
  <si>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</si>
  <si>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</si>
  <si>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</si>
  <si>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</si>
  <si>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</si>
  <si>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</si>
  <si>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</si>
  <si>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</si>
  <si>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</si>
  <si>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</si>
  <si>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</si>
  <si>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</si>
  <si>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</si>
  <si>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</si>
  <si>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</si>
  <si>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</si>
  <si>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</si>
  <si>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</si>
  <si>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</si>
  <si>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</si>
  <si>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</si>
  <si>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</si>
  <si>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</si>
  <si>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</si>
  <si>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</si>
  <si>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</si>
  <si>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</si>
  <si>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</si>
  <si>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</si>
  <si>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</si>
  <si>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</si>
  <si>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</si>
  <si>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</si>
  <si>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</si>
  <si>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</si>
  <si>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</si>
  <si>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</si>
  <si>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</si>
  <si>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</si>
  <si>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</si>
  <si>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</si>
  <si>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</si>
  <si>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</si>
  <si>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</si>
  <si>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</si>
  <si>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</si>
  <si>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</si>
  <si>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</si>
  <si>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</si>
  <si>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</si>
  <si>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</si>
  <si>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</si>
  <si>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</si>
  <si>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</si>
  <si>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</si>
  <si>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</si>
  <si>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</si>
  <si>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</si>
  <si>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</si>
  <si>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</si>
  <si>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</si>
  <si>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</si>
  <si>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</si>
  <si>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</si>
  <si>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</si>
  <si>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</si>
  <si>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</si>
  <si>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</si>
  <si>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出国活动</t>
  </si>
  <si>
    <t xml:space="preserve">    招待活动</t>
  </si>
  <si>
    <t xml:space="preserve">    在华国际会议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</si>
  <si>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</si>
  <si>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</si>
  <si>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</si>
  <si>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</si>
  <si>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</si>
  <si>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</si>
  <si>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</si>
  <si>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</si>
  <si>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</si>
  <si>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</si>
  <si>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</t>
  </si>
  <si>
    <t xml:space="preserve">  现役部队(款)</t>
  </si>
  <si>
    <t xml:space="preserve">    现役部队(项)</t>
  </si>
  <si>
    <t xml:space="preserve">  预备役部队(款)</t>
  </si>
  <si>
    <t xml:space="preserve">    预备役部队(项)</t>
  </si>
  <si>
    <t xml:space="preserve">  民兵(款)</t>
  </si>
  <si>
    <t xml:space="preserve">    民兵(项)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</si>
  <si>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</si>
  <si>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</si>
  <si>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</si>
  <si>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</si>
  <si>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</si>
  <si>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</si>
  <si>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</si>
  <si>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</si>
  <si>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</si>
  <si>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</si>
  <si>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其他国防动员支出</t>
  </si>
  <si>
    <t xml:space="preserve">  其他国防支出(款)</t>
  </si>
  <si>
    <t xml:space="preserve">    其他国防支出(项)</t>
  </si>
  <si>
    <t>公共安全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</si>
  <si>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</si>
  <si>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</si>
  <si>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</si>
  <si>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</si>
  <si>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</si>
  <si>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</si>
  <si>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</si>
  <si>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</si>
  <si>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</si>
  <si>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</si>
  <si>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</si>
  <si>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</si>
  <si>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</si>
  <si>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</si>
  <si>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</si>
  <si>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</si>
  <si>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</si>
  <si>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</si>
  <si>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</si>
  <si>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</si>
  <si>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</si>
  <si>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</si>
  <si>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</si>
  <si>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</si>
  <si>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</si>
  <si>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</si>
  <si>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</si>
  <si>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</si>
  <si>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</si>
  <si>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</si>
  <si>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</si>
  <si>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</si>
  <si>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</si>
  <si>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</si>
  <si>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</si>
  <si>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</si>
  <si>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</si>
  <si>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</si>
  <si>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</si>
  <si>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</si>
  <si>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</si>
  <si>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</si>
  <si>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</si>
  <si>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</si>
  <si>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</si>
  <si>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</si>
  <si>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</si>
  <si>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</si>
  <si>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</si>
  <si>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</si>
  <si>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</si>
  <si>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</si>
  <si>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</si>
  <si>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</si>
  <si>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</si>
  <si>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</si>
  <si>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劳教</t>
  </si>
  <si>
    <t xml:space="preserve">    劳教人员生活</t>
  </si>
  <si>
    <t xml:space="preserve">    劳教人员教育</t>
  </si>
  <si>
    <t xml:space="preserve">    所政设施建设</t>
  </si>
  <si>
    <t xml:space="preserve">    其他劳教支出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</si>
  <si>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</si>
  <si>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</si>
  <si>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</si>
  <si>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</si>
  <si>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</si>
  <si>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</si>
  <si>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</si>
  <si>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</si>
  <si>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警服购置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</si>
  <si>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</si>
  <si>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</si>
  <si>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</si>
  <si>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</si>
  <si>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</si>
  <si>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</si>
  <si>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</si>
  <si>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</si>
  <si>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</si>
  <si>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</si>
  <si>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</si>
  <si>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</si>
  <si>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</si>
  <si>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</si>
  <si>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</si>
  <si>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</si>
  <si>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</si>
  <si>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</si>
  <si>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</si>
  <si>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</si>
  <si>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</si>
  <si>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</si>
  <si>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</si>
  <si>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</si>
  <si>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</si>
  <si>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</si>
  <si>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</si>
  <si>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</si>
  <si>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</si>
  <si>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</si>
  <si>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</si>
  <si>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</si>
  <si>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</si>
  <si>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</si>
  <si>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</si>
  <si>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</si>
  <si>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</si>
  <si>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</si>
  <si>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</si>
  <si>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</si>
  <si>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教师进修及干部继续教育</t>
  </si>
  <si>
    <t xml:space="preserve">    教师进修</t>
  </si>
  <si>
    <t xml:space="preserve">    干部教育</t>
  </si>
  <si>
    <t xml:space="preserve">    其他教师进修及干部继续教育支出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</si>
  <si>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</si>
  <si>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</si>
  <si>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</si>
  <si>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</si>
  <si>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</si>
  <si>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</si>
  <si>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</si>
  <si>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</si>
  <si>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</si>
  <si>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</si>
  <si>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</si>
  <si>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</si>
  <si>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</si>
  <si>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</si>
  <si>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</si>
  <si>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</si>
  <si>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</si>
  <si>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</si>
  <si>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</si>
  <si>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</si>
  <si>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</si>
  <si>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</si>
  <si>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</si>
  <si>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</si>
  <si>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</si>
  <si>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</si>
  <si>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</si>
  <si>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</si>
  <si>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</si>
  <si>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</si>
  <si>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</si>
  <si>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</si>
  <si>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</si>
  <si>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</si>
  <si>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</si>
  <si>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</si>
  <si>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</si>
  <si>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</si>
  <si>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</si>
  <si>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</si>
  <si>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</si>
  <si>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</si>
  <si>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</si>
  <si>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</si>
  <si>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</si>
  <si>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</si>
  <si>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</si>
  <si>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</si>
  <si>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</si>
  <si>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</si>
  <si>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科技重大专项(款)</t>
  </si>
  <si>
    <t xml:space="preserve">    科技重大专项(项)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</si>
  <si>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</si>
  <si>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</si>
  <si>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</si>
  <si>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</si>
  <si>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</si>
  <si>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</si>
  <si>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</si>
  <si>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</si>
  <si>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</si>
  <si>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</si>
  <si>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</si>
  <si>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</si>
  <si>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</si>
  <si>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</si>
  <si>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</si>
  <si>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</si>
  <si>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</si>
  <si>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</si>
  <si>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</si>
  <si>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</si>
  <si>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</si>
  <si>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</si>
  <si>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</si>
  <si>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</si>
  <si>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</si>
  <si>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</si>
  <si>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</si>
  <si>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</si>
  <si>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</si>
  <si>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</si>
  <si>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广播影视</t>
  </si>
  <si>
    <t xml:space="preserve">    广播</t>
  </si>
  <si>
    <t xml:space="preserve">    电视</t>
  </si>
  <si>
    <t xml:space="preserve">    电影</t>
  </si>
  <si>
    <t xml:space="preserve">    广播电视监控</t>
  </si>
  <si>
    <t xml:space="preserve">    其他广播影视支出</t>
  </si>
  <si>
    <t xml:space="preserve">  新闻出版</t>
  </si>
  <si>
    <t xml:space="preserve">    新闻通讯</t>
  </si>
  <si>
    <t xml:space="preserve">    出版发行</t>
  </si>
  <si>
    <t xml:space="preserve">    版权管理</t>
  </si>
  <si>
    <t xml:space="preserve">    出版市场管理</t>
  </si>
  <si>
    <t xml:space="preserve">    其他新闻出版支出</t>
  </si>
  <si>
    <t xml:space="preserve">  其他文化体育与传媒支出(款)</t>
  </si>
  <si>
    <t xml:space="preserve">    宣传文化发展专项支出</t>
  </si>
  <si>
    <t xml:space="preserve">    其他文化体育与传媒支出(项)</t>
  </si>
  <si>
    <t>社会保障和就业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</si>
  <si>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</si>
  <si>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</si>
  <si>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</si>
  <si>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</si>
  <si>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</si>
  <si>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</si>
  <si>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</si>
  <si>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</si>
  <si>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</si>
  <si>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</si>
  <si>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</si>
  <si>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</si>
  <si>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</si>
  <si>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</si>
  <si>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</si>
  <si>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</si>
  <si>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</si>
  <si>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</si>
  <si>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</si>
  <si>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</si>
  <si>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</si>
  <si>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</si>
  <si>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</si>
  <si>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</si>
  <si>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财政对新型农村社会养老保险基金的补助</t>
  </si>
  <si>
    <t xml:space="preserve">    财政对城镇居民养老保险基金的补助</t>
  </si>
  <si>
    <t xml:space="preserve">    财政对其他社会保险基金的补助</t>
  </si>
  <si>
    <t xml:space="preserve">  补充全国社会保障基金</t>
  </si>
  <si>
    <t xml:space="preserve">    用公共财政预算补充基金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</si>
  <si>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</si>
  <si>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</si>
  <si>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</si>
  <si>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</si>
  <si>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</si>
  <si>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</si>
  <si>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</si>
  <si>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</si>
  <si>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</si>
  <si>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</si>
  <si>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</si>
  <si>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扶持公共就业服务</t>
  </si>
  <si>
    <t xml:space="preserve">    职业培训补贴</t>
  </si>
  <si>
    <t xml:space="preserve">    职业介绍补贴</t>
  </si>
  <si>
    <t xml:space="preserve">    社会保险补贴</t>
  </si>
  <si>
    <t xml:space="preserve">    公益性岗位补贴</t>
  </si>
  <si>
    <t xml:space="preserve">    小额担保贷款贴息</t>
  </si>
  <si>
    <t xml:space="preserve">    补充小额贷款担保基金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</si>
  <si>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</si>
  <si>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</si>
  <si>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</si>
  <si>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</si>
  <si>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</si>
  <si>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</si>
  <si>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</si>
  <si>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</si>
  <si>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</si>
  <si>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</si>
  <si>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</si>
  <si>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</si>
  <si>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</si>
  <si>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</si>
  <si>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</si>
  <si>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</si>
  <si>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</si>
  <si>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退役士兵教育培训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</si>
  <si>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</si>
  <si>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</si>
  <si>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</si>
  <si>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</si>
  <si>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</si>
  <si>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</si>
  <si>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</si>
  <si>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</si>
  <si>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</si>
  <si>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</si>
  <si>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</si>
  <si>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</si>
  <si>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</si>
  <si>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城市居民最低生活保障</t>
  </si>
  <si>
    <t xml:space="preserve">    城市居民最低生活保障金支出</t>
  </si>
  <si>
    <t xml:space="preserve">    城市居民最低生活保障对象临时补助</t>
  </si>
  <si>
    <t xml:space="preserve">  其他城市生活救助</t>
  </si>
  <si>
    <t xml:space="preserve">    流浪乞讨人员救助</t>
  </si>
  <si>
    <t xml:space="preserve">    其他城市生活救助支出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</si>
  <si>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</si>
  <si>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</si>
  <si>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</si>
  <si>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</si>
  <si>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</si>
  <si>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</si>
  <si>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</si>
  <si>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农村最低生活保障</t>
  </si>
  <si>
    <t xml:space="preserve">    农村最低生活保障金支出</t>
  </si>
  <si>
    <t xml:space="preserve">    农村最低生活保障对象临时补助</t>
  </si>
  <si>
    <t xml:space="preserve">  其他农村生活救助</t>
  </si>
  <si>
    <t xml:space="preserve">    农村五保供养</t>
  </si>
  <si>
    <t xml:space="preserve">    其他农村生活救助支出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</si>
  <si>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</si>
  <si>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</si>
  <si>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</si>
  <si>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其他社会保障和就业支出(款)</t>
  </si>
  <si>
    <t xml:space="preserve">    其他社会保障和就业支出(项)</t>
  </si>
  <si>
    <t>医疗卫生</t>
  </si>
  <si>
    <t xml:space="preserve">  医疗卫生管理事务</t>
  </si>
  <si>
    <t xml:space="preserve">    其他医疗卫生管理事务支出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</si>
  <si>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</si>
  <si>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</si>
  <si>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</si>
  <si>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</si>
  <si>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</si>
  <si>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</si>
  <si>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</si>
  <si>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</si>
  <si>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</si>
  <si>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</si>
  <si>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</si>
  <si>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</si>
  <si>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</si>
  <si>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</si>
  <si>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</si>
  <si>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</si>
  <si>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</si>
  <si>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</si>
  <si>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</si>
  <si>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</si>
  <si>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</si>
  <si>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</si>
  <si>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</si>
  <si>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</si>
  <si>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</si>
  <si>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</si>
  <si>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</si>
  <si>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</si>
  <si>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</si>
  <si>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</si>
  <si>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</si>
  <si>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</si>
  <si>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</si>
  <si>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</si>
  <si>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城市医疗救助</t>
  </si>
  <si>
    <t xml:space="preserve">    新型农村合作医疗</t>
  </si>
  <si>
    <t xml:space="preserve">    农村医疗救助</t>
  </si>
  <si>
    <t xml:space="preserve">    城镇居民基本医疗保险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</si>
  <si>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</si>
  <si>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</si>
  <si>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</si>
  <si>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</si>
  <si>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食品和药品监督管理事务</t>
  </si>
  <si>
    <t xml:space="preserve">    药品事务</t>
  </si>
  <si>
    <t xml:space="preserve">    保健食品事务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</si>
  <si>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</si>
  <si>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</si>
  <si>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</si>
  <si>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</si>
  <si>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其他医疗卫生支出(款)</t>
  </si>
  <si>
    <t xml:space="preserve">    其他医疗卫生支出(项)</t>
  </si>
  <si>
    <t>节能环保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</si>
  <si>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</si>
  <si>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</si>
  <si>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</si>
  <si>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</si>
  <si>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</si>
  <si>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</si>
  <si>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</si>
  <si>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</si>
  <si>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</si>
  <si>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</si>
  <si>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</si>
  <si>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</si>
  <si>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</si>
  <si>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</si>
  <si>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</si>
  <si>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</si>
  <si>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</si>
  <si>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</si>
  <si>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</si>
  <si>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</si>
  <si>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</si>
  <si>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</si>
  <si>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</si>
  <si>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</si>
  <si>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湖泊生态环境保护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</si>
  <si>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</si>
  <si>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</si>
  <si>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</si>
  <si>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</si>
  <si>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</si>
  <si>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职工分流安置</t>
  </si>
  <si>
    <t xml:space="preserve">    职工培训</t>
  </si>
  <si>
    <t xml:space="preserve">    天然林保护工程建设</t>
  </si>
  <si>
    <t xml:space="preserve">    其他天然林保护支出</t>
  </si>
  <si>
    <t xml:space="preserve">  退耕还林</t>
  </si>
  <si>
    <t xml:space="preserve">    粮食折现挂账贴息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</si>
  <si>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</si>
  <si>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</si>
  <si>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</si>
  <si>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</si>
  <si>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</si>
  <si>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</si>
  <si>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京津风沙源治理禁牧舍饲粮食折现补助</t>
  </si>
  <si>
    <t xml:space="preserve">    京津风沙源治理禁牧舍饲粮食折现挂账贴息</t>
  </si>
  <si>
    <t xml:space="preserve">    京津风沙源治理禁牧舍饲粮食费用补贴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</si>
  <si>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</si>
  <si>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</si>
  <si>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</si>
  <si>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退牧还草粮食折现补贴</t>
  </si>
  <si>
    <t xml:space="preserve">    退牧还草粮食费用补贴</t>
  </si>
  <si>
    <t xml:space="preserve">    退牧还草粮食折现挂账贴息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</si>
  <si>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</si>
  <si>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</si>
  <si>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</si>
  <si>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</si>
  <si>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</si>
  <si>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</si>
  <si>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</si>
  <si>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</si>
  <si>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</si>
  <si>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</si>
  <si>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</si>
  <si>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</si>
  <si>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</si>
  <si>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</si>
  <si>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资源综合利用(款)</t>
  </si>
  <si>
    <t xml:space="preserve">    资源综合利用(项)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</si>
  <si>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</si>
  <si>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</si>
  <si>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</si>
  <si>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</si>
  <si>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</si>
  <si>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</si>
  <si>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</si>
  <si>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</si>
  <si>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</si>
  <si>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</si>
  <si>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</si>
  <si>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城乡社区事务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</si>
  <si>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</si>
  <si>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</si>
  <si>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</si>
  <si>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</si>
  <si>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</si>
  <si>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</si>
  <si>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</si>
  <si>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</si>
  <si>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</si>
  <si>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</si>
  <si>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</si>
  <si>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</si>
  <si>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</si>
  <si>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</si>
  <si>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</si>
  <si>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</si>
  <si>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</si>
  <si>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</si>
  <si>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其他城乡社区事务支出(款)</t>
  </si>
  <si>
    <t xml:space="preserve">    其他城乡社区事务支出(项)</t>
  </si>
  <si>
    <t>农林水事务</t>
  </si>
  <si>
    <t xml:space="preserve">  农业</t>
  </si>
  <si>
    <t xml:space="preserve">    农垦运行</t>
  </si>
  <si>
    <t xml:space="preserve">    技术推广与培训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</si>
  <si>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</si>
  <si>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</si>
  <si>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</si>
  <si>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</si>
  <si>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</si>
  <si>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</si>
  <si>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灾害救助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</si>
  <si>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</si>
  <si>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</si>
  <si>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</si>
  <si>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农业生产保险补贴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</si>
  <si>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</si>
  <si>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</si>
  <si>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</si>
  <si>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</si>
  <si>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农业资源保护与利用</t>
  </si>
  <si>
    <t xml:space="preserve">    农村道路建设</t>
  </si>
  <si>
    <t xml:space="preserve">    农资综合补贴</t>
  </si>
  <si>
    <t xml:space="preserve">    石油价格改革对渔业的补贴</t>
  </si>
  <si>
    <t xml:space="preserve">    对高校毕业生到基层任职补助</t>
  </si>
  <si>
    <t xml:space="preserve">    草原植被恢复费安排的支出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</si>
  <si>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</si>
  <si>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</si>
  <si>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</si>
  <si>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</si>
  <si>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</si>
  <si>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</si>
  <si>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</si>
  <si>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</si>
  <si>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</si>
  <si>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</si>
  <si>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</si>
  <si>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</si>
  <si>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森林防火</t>
  </si>
  <si>
    <t xml:space="preserve">    林业有害生物防治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</si>
  <si>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</si>
  <si>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</si>
  <si>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</si>
  <si>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</si>
  <si>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</si>
  <si>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</si>
  <si>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技能培训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</si>
  <si>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</si>
  <si>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</si>
  <si>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</si>
  <si>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</si>
  <si>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</si>
  <si>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林业救灾</t>
  </si>
  <si>
    <t xml:space="preserve">    石油价格改革对林业的补贴</t>
  </si>
  <si>
    <t xml:space="preserve">    森林保险保费补贴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</si>
  <si>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</si>
  <si>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</si>
  <si>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</si>
  <si>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</si>
  <si>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</si>
  <si>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</si>
  <si>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</si>
  <si>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</si>
  <si>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</si>
  <si>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</si>
  <si>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</si>
  <si>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</si>
  <si>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</si>
  <si>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</si>
  <si>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</si>
  <si>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水利技术推广和培训</t>
  </si>
  <si>
    <t xml:space="preserve">    国际河流治理与管理</t>
  </si>
  <si>
    <t xml:space="preserve">    三峡建设管理事务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</si>
  <si>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</si>
  <si>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</si>
  <si>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</si>
  <si>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</si>
  <si>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</si>
  <si>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</si>
  <si>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</si>
  <si>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</si>
  <si>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</si>
  <si>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</si>
  <si>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</si>
  <si>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</si>
  <si>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南水北调技术推广和培训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</si>
  <si>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</si>
  <si>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</si>
  <si>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</si>
  <si>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</si>
  <si>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</si>
  <si>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</si>
  <si>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</si>
  <si>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</si>
  <si>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</si>
  <si>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</si>
  <si>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</si>
  <si>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</si>
  <si>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</si>
  <si>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</si>
  <si>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</si>
  <si>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</si>
  <si>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</si>
  <si>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实施减轻农业用水负担综合改革补助</t>
  </si>
  <si>
    <t xml:space="preserve">    国有农场分离办社会职能改革补助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</si>
  <si>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</si>
  <si>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</si>
  <si>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</si>
  <si>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</si>
  <si>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引导金融机构支农补助</t>
  </si>
  <si>
    <t xml:space="preserve">    支持农村金融机构</t>
  </si>
  <si>
    <t xml:space="preserve">    涉农贷款增量奖励</t>
  </si>
  <si>
    <t xml:space="preserve">    其他金融支农支出</t>
  </si>
  <si>
    <t xml:space="preserve">  其他农林水事务支出(款)</t>
  </si>
  <si>
    <t xml:space="preserve">    化解其他公益性乡村债务支出</t>
  </si>
  <si>
    <t xml:space="preserve">    其他农林水事务支出(项)</t>
  </si>
  <si>
    <t>交通运输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</si>
  <si>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</si>
  <si>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</si>
  <si>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</si>
  <si>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</si>
  <si>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</si>
  <si>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</si>
  <si>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</si>
  <si>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</si>
  <si>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</si>
  <si>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</si>
  <si>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</si>
  <si>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</si>
  <si>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</si>
  <si>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</si>
  <si>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</si>
  <si>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</si>
  <si>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</si>
  <si>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</si>
  <si>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</si>
  <si>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</si>
  <si>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</si>
  <si>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</si>
  <si>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</si>
  <si>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</si>
  <si>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</si>
  <si>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</si>
  <si>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</si>
  <si>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</si>
  <si>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</si>
  <si>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</si>
  <si>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</si>
  <si>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</si>
  <si>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</si>
  <si>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</si>
  <si>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</si>
  <si>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</si>
  <si>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</si>
  <si>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</si>
  <si>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</si>
  <si>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民航政策性购机专项支出</t>
  </si>
  <si>
    <t xml:space="preserve">    其他民用航空运输支出</t>
  </si>
  <si>
    <t xml:space="preserve">  石油价格改革对交通运输的补贴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</si>
  <si>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</si>
  <si>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</si>
  <si>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</si>
  <si>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石油价格改革补贴其他支出</t>
  </si>
  <si>
    <t xml:space="preserve">  邮政业支出</t>
  </si>
  <si>
    <t xml:space="preserve">    行业监管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</si>
  <si>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</si>
  <si>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</si>
  <si>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</si>
  <si>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</si>
  <si>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</si>
  <si>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</si>
  <si>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车辆购置税用于地震灾后恢复重建的支出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</si>
  <si>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</si>
  <si>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</si>
  <si>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</si>
  <si>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</si>
  <si>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资源勘探电力信息等事务</t>
  </si>
  <si>
    <t xml:space="preserve">  资源勘探开发和服务支出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</si>
  <si>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</si>
  <si>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</si>
  <si>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</si>
  <si>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</si>
  <si>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</si>
  <si>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</si>
  <si>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</si>
  <si>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</si>
  <si>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</si>
  <si>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</si>
  <si>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</si>
  <si>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</si>
  <si>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</si>
  <si>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</si>
  <si>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</si>
  <si>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</si>
  <si>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</si>
  <si>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</si>
  <si>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</si>
  <si>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</si>
  <si>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</si>
  <si>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电力监管支出</t>
  </si>
  <si>
    <t xml:space="preserve">    电力监管</t>
  </si>
  <si>
    <t xml:space="preserve">    电力稽查</t>
  </si>
  <si>
    <t xml:space="preserve">    争议调节</t>
  </si>
  <si>
    <t xml:space="preserve">    安全事故调查</t>
  </si>
  <si>
    <t xml:space="preserve">    电力市场建设</t>
  </si>
  <si>
    <t xml:space="preserve">    电力输送改革试点</t>
  </si>
  <si>
    <t xml:space="preserve">    信息系统建设</t>
  </si>
  <si>
    <t xml:space="preserve">    三峡库区移民专项支出</t>
  </si>
  <si>
    <t xml:space="preserve">    农村电网建设</t>
  </si>
  <si>
    <t xml:space="preserve">    其他电力监管支出</t>
  </si>
  <si>
    <t xml:space="preserve">  工业和信息产业监管支出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</si>
  <si>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</si>
  <si>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</si>
  <si>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</si>
  <si>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</si>
  <si>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</si>
  <si>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</si>
  <si>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</si>
  <si>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军工电子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</si>
  <si>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</si>
  <si>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</si>
  <si>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</si>
  <si>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</si>
  <si>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</si>
  <si>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</si>
  <si>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</si>
  <si>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</si>
  <si>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</si>
  <si>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</si>
  <si>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</si>
  <si>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</si>
  <si>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</si>
  <si>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</si>
  <si>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</si>
  <si>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</si>
  <si>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其他资源勘探电力信息等事务支出(款)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</si>
  <si>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</si>
  <si>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</si>
  <si>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</si>
  <si>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</si>
  <si>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</si>
  <si>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其他资源勘探电力信息等事务支出(项)</t>
  </si>
  <si>
    <t>商业服务业等事务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</si>
  <si>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</si>
  <si>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</si>
  <si>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</si>
  <si>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民贸网点贷款贴息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</si>
  <si>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</si>
  <si>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</si>
  <si>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</si>
  <si>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</si>
  <si>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</si>
  <si>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</si>
  <si>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</si>
  <si>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</si>
  <si>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其他商业服务业等事务支出(款)</t>
  </si>
  <si>
    <t xml:space="preserve">    服务业基础设施建设</t>
  </si>
  <si>
    <t xml:space="preserve">    其他商业服务业等事务支出(项)</t>
  </si>
  <si>
    <t>金融监管等事务支出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</si>
  <si>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</si>
  <si>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</si>
  <si>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</si>
  <si>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</si>
  <si>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</si>
  <si>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</si>
  <si>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</si>
  <si>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</si>
  <si>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</si>
  <si>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</si>
  <si>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</si>
  <si>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</si>
  <si>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</si>
  <si>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</si>
  <si>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</si>
  <si>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</si>
  <si>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</si>
  <si>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</si>
  <si>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</si>
  <si>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</si>
  <si>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</si>
  <si>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</si>
  <si>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其他金融监管等事务支出(款)</t>
  </si>
  <si>
    <t xml:space="preserve">    其他金融监管等事务支出(项)</t>
  </si>
  <si>
    <t>地震灾后恢复重建支出</t>
  </si>
  <si>
    <t xml:space="preserve">  倒塌毁损民房恢复重建</t>
  </si>
  <si>
    <t xml:space="preserve">    农村居民住宅恢复重建</t>
  </si>
  <si>
    <t xml:space="preserve">    城镇居民住宅恢复重建</t>
  </si>
  <si>
    <t xml:space="preserve">  基础设施恢复重建</t>
  </si>
  <si>
    <t xml:space="preserve">    公路</t>
  </si>
  <si>
    <t xml:space="preserve">    桥梁</t>
  </si>
  <si>
    <t xml:space="preserve">    铁路路网</t>
  </si>
  <si>
    <t xml:space="preserve">    机场</t>
  </si>
  <si>
    <t xml:space="preserve">    水运港口设施</t>
  </si>
  <si>
    <t xml:space="preserve">    运政设施</t>
  </si>
  <si>
    <t xml:space="preserve">    邮政设施</t>
  </si>
  <si>
    <t xml:space="preserve">    水利工程</t>
  </si>
  <si>
    <t xml:space="preserve">    供水</t>
  </si>
  <si>
    <t xml:space="preserve">    供气</t>
  </si>
  <si>
    <t xml:space="preserve">    市政道路、桥梁</t>
  </si>
  <si>
    <t xml:space="preserve">    排水管道</t>
  </si>
  <si>
    <t xml:space="preserve">    污水处理设施</t>
  </si>
  <si>
    <t xml:space="preserve">    公交设施</t>
  </si>
  <si>
    <t xml:space="preserve">    其他基础设施恢复重建支出</t>
  </si>
  <si>
    <t xml:space="preserve">  公益服务设施恢复重建</t>
  </si>
  <si>
    <t xml:space="preserve">    学校和其他教育设施</t>
  </si>
  <si>
    <t xml:space="preserve">    医院及其他医疗卫生食品药品监管设施</t>
  </si>
  <si>
    <t xml:space="preserve">    科研院所科普场馆及其他科研科普设施</t>
  </si>
  <si>
    <t xml:space="preserve">    文化馆图书馆及其他文化设施</t>
  </si>
  <si>
    <t xml:space="preserve">    文物事业单位博物馆及其附属设施</t>
  </si>
  <si>
    <t xml:space="preserve">    广播电视台(站)及其他广播影视设施</t>
  </si>
  <si>
    <t xml:space="preserve">    体育场馆及其他体育设施</t>
  </si>
  <si>
    <t xml:space="preserve">    儿童福利院及其他社会保障和社会福利设施</t>
  </si>
  <si>
    <t xml:space="preserve">    环境保护事业单位及环保设施</t>
  </si>
  <si>
    <t xml:space="preserve">    人口和计划生育事业单位及设施</t>
  </si>
  <si>
    <t xml:space="preserve">    档案事业单位及设施</t>
  </si>
  <si>
    <t xml:space="preserve">    地震事业单位及设施</t>
  </si>
  <si>
    <t xml:space="preserve">    其他公益服务事业单位及设施</t>
  </si>
  <si>
    <t xml:space="preserve">  农业林业恢复生产和重建</t>
  </si>
  <si>
    <t xml:space="preserve">    农业生产资料补助</t>
  </si>
  <si>
    <t xml:space="preserve">    损毁土地整理</t>
  </si>
  <si>
    <t xml:space="preserve">    农田水利设施恢复重建</t>
  </si>
  <si>
    <t xml:space="preserve">    规模化种养殖棚舍池恢复重建</t>
  </si>
  <si>
    <t xml:space="preserve">    良种繁育设施恢复重建</t>
  </si>
  <si>
    <t xml:space="preserve">    农林推广和服务设施恢复重建</t>
  </si>
  <si>
    <t xml:space="preserve">    森林防火设施恢复重建</t>
  </si>
  <si>
    <t xml:space="preserve">    受损林木恢复</t>
  </si>
  <si>
    <t xml:space="preserve">    其他农业林业恢复生产和重建支出</t>
  </si>
  <si>
    <t xml:space="preserve">  工商企业恢复生产和重建</t>
  </si>
  <si>
    <t xml:space="preserve">    项目投资补助</t>
  </si>
  <si>
    <t xml:space="preserve">    注入资本金</t>
  </si>
  <si>
    <t xml:space="preserve">    贷款贴息</t>
  </si>
  <si>
    <t xml:space="preserve">    其他工商企业恢复生产和重建支出</t>
  </si>
  <si>
    <t xml:space="preserve">  党政机关恢复重建</t>
  </si>
  <si>
    <t xml:space="preserve">    一般公共服务机关恢复重建支出</t>
  </si>
  <si>
    <t xml:space="preserve">    公共安全机构恢复重建支出</t>
  </si>
  <si>
    <t xml:space="preserve">    教育管理机构恢复重建支出</t>
  </si>
  <si>
    <t xml:space="preserve">    科学技术管理机构恢复重建支出</t>
  </si>
  <si>
    <t xml:space="preserve">    文化体育与传媒管理机构恢复重建支出</t>
  </si>
  <si>
    <t xml:space="preserve">    社会保障和就业管理机构恢复重建支出</t>
  </si>
  <si>
    <t xml:space="preserve">    医疗卫生及食品药品监督管理机构恢复重建支出</t>
  </si>
  <si>
    <t xml:space="preserve">    环境保护管理机构恢复重建支出</t>
  </si>
  <si>
    <t xml:space="preserve">    农林水管理机构恢复重建支出</t>
  </si>
  <si>
    <t xml:space="preserve">    其他党政机关恢复重建支出</t>
  </si>
  <si>
    <t xml:space="preserve">  军队武警恢复重建支出</t>
  </si>
  <si>
    <t xml:space="preserve">    军队恢复重建支出</t>
  </si>
  <si>
    <t xml:space="preserve">    武警恢复重建支出</t>
  </si>
  <si>
    <t xml:space="preserve">  其他恢复重建支出(款)</t>
  </si>
  <si>
    <t xml:space="preserve">    震后地质灾害治理支出</t>
  </si>
  <si>
    <t xml:space="preserve">    其他恢复重建支出(项)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</si>
  <si>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</si>
  <si>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</si>
  <si>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</si>
  <si>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</si>
  <si>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</si>
  <si>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</si>
  <si>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</si>
  <si>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</si>
  <si>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</si>
  <si>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国土资源气象等事务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</si>
  <si>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</si>
  <si>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</si>
  <si>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</si>
  <si>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</si>
  <si>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</si>
  <si>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</si>
  <si>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</si>
  <si>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</si>
  <si>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</si>
  <si>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</si>
  <si>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</si>
  <si>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</si>
  <si>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</si>
  <si>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</si>
  <si>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</si>
  <si>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矿产资源专项收入安排的支出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</si>
  <si>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</si>
  <si>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</si>
  <si>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</si>
  <si>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</si>
  <si>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</si>
  <si>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</si>
  <si>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</si>
  <si>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</si>
  <si>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</si>
  <si>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</si>
  <si>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</si>
  <si>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</si>
  <si>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海域使用金支出</t>
  </si>
  <si>
    <t xml:space="preserve">    海水淡化</t>
  </si>
  <si>
    <t xml:space="preserve">    海洋工程排污费支出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</si>
  <si>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</si>
  <si>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</si>
  <si>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</si>
  <si>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</si>
  <si>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</si>
  <si>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</si>
  <si>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</si>
  <si>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</si>
  <si>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地震台站、台网</t>
  </si>
  <si>
    <t xml:space="preserve">    地震流动观测</t>
  </si>
  <si>
    <t xml:space="preserve">    地震信息传输及管理</t>
  </si>
  <si>
    <t xml:space="preserve">    震情跟踪</t>
  </si>
  <si>
    <t xml:space="preserve">    地震预报预测</t>
  </si>
  <si>
    <t xml:space="preserve">    地震灾害预防</t>
  </si>
  <si>
    <t xml:space="preserve">    地震应急救援</t>
  </si>
  <si>
    <t xml:space="preserve">    地震技术应用与培训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</si>
  <si>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</si>
  <si>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</si>
  <si>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</si>
  <si>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</si>
  <si>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气象技术研究应用与培训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</si>
  <si>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</si>
  <si>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</si>
  <si>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</si>
  <si>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</si>
  <si>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</si>
  <si>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气象台站建设与运行保障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</si>
  <si>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</si>
  <si>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</si>
  <si>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</si>
  <si>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</si>
  <si>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其他国土资源气象等事务支出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</si>
  <si>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</si>
  <si>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</si>
  <si>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</si>
  <si>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</si>
  <si>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</si>
  <si>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</si>
  <si>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</si>
  <si>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</si>
  <si>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</si>
  <si>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</si>
  <si>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</si>
  <si>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</si>
  <si>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</si>
  <si>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</si>
  <si>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</si>
  <si>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</si>
  <si>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</si>
  <si>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粮油物资储备事务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</si>
  <si>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</si>
  <si>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</si>
  <si>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</si>
  <si>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</si>
  <si>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</si>
  <si>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</si>
  <si>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</si>
  <si>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</si>
  <si>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</si>
  <si>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</si>
  <si>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</si>
  <si>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</si>
  <si>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</si>
  <si>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</si>
  <si>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</si>
  <si>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</si>
  <si>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</si>
  <si>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</si>
  <si>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</si>
  <si>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</si>
  <si>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</si>
  <si>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</si>
  <si>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公共财政预算石油储备支出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</si>
  <si>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</si>
  <si>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</si>
  <si>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</si>
  <si>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</si>
  <si>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</si>
  <si>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储备粮油补贴支出</t>
  </si>
  <si>
    <t xml:space="preserve">    储备粮油差价补贴</t>
  </si>
  <si>
    <t xml:space="preserve">    储备粮（油）库建设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</si>
  <si>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</si>
  <si>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</si>
  <si>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</si>
  <si>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</si>
  <si>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</si>
  <si>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</si>
  <si>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</si>
  <si>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</si>
  <si>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</si>
  <si>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</si>
  <si>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</si>
  <si>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</si>
  <si>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</si>
  <si>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</si>
  <si>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国债还本付息支出</t>
  </si>
  <si>
    <t xml:space="preserve">  国内债务付息</t>
  </si>
  <si>
    <t xml:space="preserve">  国外债务付息</t>
  </si>
  <si>
    <t xml:space="preserve">    中央向外国政府借款付息</t>
  </si>
  <si>
    <t xml:space="preserve">    中央向国际金融组织借款付息</t>
  </si>
  <si>
    <t xml:space="preserve">    地方向外国政府借款付息</t>
  </si>
  <si>
    <t xml:space="preserve">    地方向国际金融组织借款付息</t>
  </si>
  <si>
    <t xml:space="preserve">    中央境外发行主权外债付息</t>
  </si>
  <si>
    <t xml:space="preserve">    中央其他国外借款付息</t>
  </si>
  <si>
    <t xml:space="preserve">  国内外债务发行</t>
  </si>
  <si>
    <t xml:space="preserve">    国内债务发行费用</t>
  </si>
  <si>
    <t xml:space="preserve">    国外债务发行费用</t>
  </si>
  <si>
    <t xml:space="preserve">  补充还贷准备金</t>
  </si>
  <si>
    <t xml:space="preserve">  地方政府债券付息</t>
  </si>
  <si>
    <t>其他支出(类)</t>
  </si>
  <si>
    <t xml:space="preserve">  汶川地震捐赠支出</t>
  </si>
  <si>
    <t xml:space="preserve">    地震灾后恢复重建捐赠支出</t>
  </si>
  <si>
    <t xml:space="preserve">    其他捐赠支出</t>
  </si>
  <si>
    <t xml:space="preserve">  其他支出(款)</t>
  </si>
  <si>
    <t xml:space="preserve">    其他支出(项)</t>
  </si>
  <si>
    <t>2013年度昌江县政府性基金收支及结余情况表</t>
  </si>
  <si>
    <t>本年
收入</t>
  </si>
  <si>
    <t>本年
支出</t>
  </si>
  <si>
    <t>地方教育附加收入</t>
  </si>
  <si>
    <t xml:space="preserve">  地方教育附加安排的支出</t>
  </si>
  <si>
    <t xml:space="preserve">    其他地方教育附加安排的支出</t>
  </si>
  <si>
    <t>文化事业建设费收入</t>
  </si>
  <si>
    <t xml:space="preserve">  文化事业建设费安排的支出</t>
  </si>
  <si>
    <t xml:space="preserve">  中央文化事业建设费收入</t>
  </si>
  <si>
    <t xml:space="preserve">    精神文明建设</t>
  </si>
  <si>
    <t xml:space="preserve">  地方文化事业建设费收入</t>
  </si>
  <si>
    <t xml:space="preserve">    人才培训教学</t>
  </si>
  <si>
    <t xml:space="preserve">    文化创作</t>
  </si>
  <si>
    <t xml:space="preserve">    文化事业单位补助</t>
  </si>
  <si>
    <t xml:space="preserve">    爱国主义教育基地</t>
  </si>
  <si>
    <t xml:space="preserve">    其他文化事业建设费安排的支出</t>
  </si>
  <si>
    <t>国家电影事业发展专项资金收入</t>
  </si>
  <si>
    <t xml:space="preserve">  国家电影事业发展专项资金支出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</si>
  <si>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</si>
  <si>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</si>
  <si>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</si>
  <si>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</si>
  <si>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>大中型水库移民后期扶持基金收入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</si>
  <si>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</si>
  <si>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</si>
  <si>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</si>
  <si>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</si>
  <si>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>小型水库移民扶助基金收入</t>
  </si>
  <si>
    <t xml:space="preserve">  小型水库移民扶助基金支出</t>
  </si>
  <si>
    <t xml:space="preserve">    其他小型水库移民扶助基金支出</t>
  </si>
  <si>
    <t>残疾人就业保障金收入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</si>
  <si>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</si>
  <si>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</si>
  <si>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</si>
  <si>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</si>
  <si>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</si>
  <si>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</si>
  <si>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>可再生能源电价附加收入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</si>
  <si>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</si>
  <si>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</si>
  <si>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</si>
  <si>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</si>
  <si>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</si>
  <si>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>政府住房基金收入</t>
  </si>
  <si>
    <t xml:space="preserve">  政府住房基金支出</t>
  </si>
  <si>
    <t xml:space="preserve">  上缴管理费用</t>
  </si>
  <si>
    <t xml:space="preserve">    管理费用支出</t>
  </si>
  <si>
    <t xml:space="preserve">  计提廉租住房资金</t>
  </si>
  <si>
    <t xml:space="preserve">    廉租住房支出</t>
  </si>
  <si>
    <t xml:space="preserve">  廉租住房租金收入</t>
  </si>
  <si>
    <t xml:space="preserve">    廉租住房维护和管理支出</t>
  </si>
  <si>
    <t xml:space="preserve">  公共租赁住房租金收入</t>
  </si>
  <si>
    <t xml:space="preserve">    公共租赁住房支出</t>
  </si>
  <si>
    <t xml:space="preserve">  配建商业设施租售收入</t>
  </si>
  <si>
    <t xml:space="preserve">    公共租赁住房维护和管理支出</t>
  </si>
  <si>
    <t xml:space="preserve">  其他政府住房基金收入</t>
  </si>
  <si>
    <t xml:space="preserve">    其他政府住房基金支出</t>
  </si>
  <si>
    <t>国有土地使用权出让收入</t>
  </si>
  <si>
    <t xml:space="preserve">  国有土地使用权出让收入安排的支出</t>
  </si>
  <si>
    <t xml:space="preserve">  土地出让价款收入</t>
  </si>
  <si>
    <t xml:space="preserve">    征地和拆迁补偿支出</t>
  </si>
  <si>
    <t xml:space="preserve">  补缴的土地价款</t>
  </si>
  <si>
    <t xml:space="preserve">    土地开发支出</t>
  </si>
  <si>
    <t xml:space="preserve">  划拨土地收入</t>
  </si>
  <si>
    <t xml:space="preserve">    城市建设支出</t>
  </si>
  <si>
    <t xml:space="preserve">  教育资金收入</t>
  </si>
  <si>
    <t xml:space="preserve">    农村基础设施建设支出</t>
  </si>
  <si>
    <t xml:space="preserve">  农田水利建设资金收入</t>
  </si>
  <si>
    <t xml:space="preserve">    补助被征地农民支出</t>
  </si>
  <si>
    <t xml:space="preserve">  缴纳新增建设用地土地有偿使用费</t>
  </si>
  <si>
    <t xml:space="preserve">    土地出让业务支出</t>
  </si>
  <si>
    <t xml:space="preserve">  其他土地出让收入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</si>
  <si>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</si>
  <si>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</si>
  <si>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</si>
  <si>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</si>
  <si>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</si>
  <si>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>城市公用事业附加收入</t>
  </si>
  <si>
    <t xml:space="preserve">  城市公用事业附加安排的支出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</si>
  <si>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</si>
  <si>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</si>
  <si>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</si>
  <si>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</si>
  <si>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</si>
  <si>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>国有土地收益基金收入</t>
  </si>
  <si>
    <t xml:space="preserve">  国有土地收益基金支出</t>
  </si>
  <si>
    <t xml:space="preserve">    其他国有土地收益基金支出</t>
  </si>
  <si>
    <t>农业土地开发资金收入</t>
  </si>
  <si>
    <t xml:space="preserve">  农业土地开发资金支出</t>
  </si>
  <si>
    <t>新增建设用地土地有偿使用费收入</t>
  </si>
  <si>
    <t xml:space="preserve">  新增建设用地土地有偿使用费安排的支出</t>
  </si>
  <si>
    <t xml:space="preserve">  中央新增建设用地土地有偿使用费收入</t>
  </si>
  <si>
    <t xml:space="preserve">    耕地开发专项支出</t>
  </si>
  <si>
    <t xml:space="preserve">  地方新增建设用地土地有偿使用费收入</t>
  </si>
  <si>
    <t xml:space="preserve">    基本农田建设和保护支出</t>
  </si>
  <si>
    <t xml:space="preserve">    土地整理支出</t>
  </si>
  <si>
    <t xml:space="preserve">    用于地震灾后恢复重建的支出</t>
  </si>
  <si>
    <t>城市基础设施配套费收入</t>
  </si>
  <si>
    <t xml:space="preserve">  城市基础设施配套费安排的支出</t>
  </si>
  <si>
    <t xml:space="preserve">    其他城市基础设施配套费安排的支出</t>
  </si>
  <si>
    <t>新菜地开发建设基金收入</t>
  </si>
  <si>
    <t xml:space="preserve">  新菜地开发建设基金支出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</si>
  <si>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</si>
  <si>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</si>
  <si>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</si>
  <si>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</si>
  <si>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</si>
  <si>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>育林基金收入</t>
  </si>
  <si>
    <t xml:space="preserve">  育林基金支出</t>
  </si>
  <si>
    <t xml:space="preserve">  地方育林基金收入</t>
  </si>
  <si>
    <t xml:space="preserve">    其他育林基金支出</t>
  </si>
  <si>
    <t>森林植被恢复费</t>
  </si>
  <si>
    <t xml:space="preserve">  森林植被恢复费安排的支出</t>
  </si>
  <si>
    <t xml:space="preserve">  中央森林植被恢复费</t>
  </si>
  <si>
    <t xml:space="preserve">    林地调查规划设计    </t>
  </si>
  <si>
    <t xml:space="preserve">  地方森林植被恢复费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</si>
  <si>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</si>
  <si>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</si>
  <si>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</si>
  <si>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</si>
  <si>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</si>
  <si>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</si>
  <si>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>中央水利建设基金收入</t>
  </si>
  <si>
    <t xml:space="preserve">  中央水利建设基金支出</t>
  </si>
  <si>
    <t xml:space="preserve">  中央水利建设基金划转收入</t>
  </si>
  <si>
    <t xml:space="preserve">  中央其他水利建设基金收入</t>
  </si>
  <si>
    <t xml:space="preserve">    水利工程维护</t>
  </si>
  <si>
    <t xml:space="preserve">    防洪工程含应急度汛</t>
  </si>
  <si>
    <t xml:space="preserve">    其他中央水利建设基金支出</t>
  </si>
  <si>
    <t>地方水利建设基金收入</t>
  </si>
  <si>
    <t xml:space="preserve">  地方水利建设基金支出</t>
  </si>
  <si>
    <t xml:space="preserve">  地方水利建设基金划转收入</t>
  </si>
  <si>
    <t xml:space="preserve">  地方其他水利建设基金收入</t>
  </si>
  <si>
    <t xml:space="preserve">    其他地方水利建设基金支出</t>
  </si>
  <si>
    <t>大中型水库库区基金收入</t>
  </si>
  <si>
    <t xml:space="preserve">  大中型水库库区基金支出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</si>
  <si>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</si>
  <si>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</si>
  <si>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</si>
  <si>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</si>
  <si>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</si>
  <si>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三峡水库库区基金收入</t>
  </si>
  <si>
    <t xml:space="preserve">  三峡水库库区基金支出</t>
  </si>
  <si>
    <t xml:space="preserve">    库区维护和管理</t>
  </si>
  <si>
    <t xml:space="preserve">    其他三峡水库库区基金支出</t>
  </si>
  <si>
    <t>南水北调工程基金收入</t>
  </si>
  <si>
    <t xml:space="preserve">  南水北调工程基金支出</t>
  </si>
  <si>
    <t xml:space="preserve">    偿还南水北调工程贷款本息</t>
  </si>
  <si>
    <t>国家重大水利工程建设基金收入</t>
  </si>
  <si>
    <t xml:space="preserve">  国家重大水利工程建设基金支出</t>
  </si>
  <si>
    <t xml:space="preserve">  南水北调工程建设资金</t>
  </si>
  <si>
    <t xml:space="preserve">  三峡工程后续工作资金</t>
  </si>
  <si>
    <t xml:space="preserve">    三峡工程后续工作</t>
  </si>
  <si>
    <t xml:space="preserve">  省级重大水利工程建设资金</t>
  </si>
  <si>
    <t xml:space="preserve">    地方重大水利工程建设</t>
  </si>
  <si>
    <t xml:space="preserve">    其他重大水利工程建设基金支出</t>
  </si>
  <si>
    <t>船舶港务费</t>
  </si>
  <si>
    <t xml:space="preserve">    船舶港务费安排的支出</t>
  </si>
  <si>
    <t>海南省高等级公路车辆通行附加费收入</t>
  </si>
  <si>
    <t xml:space="preserve">  海南省高等级公路车辆通行附加费安排的支出</t>
  </si>
  <si>
    <t xml:space="preserve">    公路建设</t>
  </si>
  <si>
    <t xml:space="preserve">    公路还贷</t>
  </si>
  <si>
    <t xml:space="preserve">    其他海南省高等级公路车辆通行附加费安排的支出</t>
  </si>
  <si>
    <t>转让政府还贷道路收费权收入</t>
  </si>
  <si>
    <t xml:space="preserve">  转让政府还贷道路收费权收入安排的支出</t>
  </si>
  <si>
    <t xml:space="preserve">  转让政府还贷公路收费权收入  </t>
  </si>
  <si>
    <t xml:space="preserve">  转让政府还贷城市道路收费权收入  </t>
  </si>
  <si>
    <t xml:space="preserve">    其他转让政府还贷道路收费权收入安排的支出</t>
  </si>
  <si>
    <t>车辆通行费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</si>
  <si>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</si>
  <si>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</si>
  <si>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</si>
  <si>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</si>
  <si>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>港口建设费收入</t>
  </si>
  <si>
    <t xml:space="preserve">  港口建设费安排的支出</t>
  </si>
  <si>
    <t xml:space="preserve">    航道建设和维护</t>
  </si>
  <si>
    <t xml:space="preserve">    航运保障系统建设</t>
  </si>
  <si>
    <t xml:space="preserve">    其他港口建设费安排的支出</t>
  </si>
  <si>
    <t>民航发展基金收入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</si>
  <si>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</si>
  <si>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</si>
  <si>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</si>
  <si>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</si>
  <si>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民航科教和信息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</si>
  <si>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</si>
  <si>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</si>
  <si>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</si>
  <si>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</si>
  <si>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无线电频率占用费</t>
  </si>
  <si>
    <t xml:space="preserve">    无线电频率占用费安排的支出</t>
  </si>
  <si>
    <t>散装水泥专项资金收入</t>
  </si>
  <si>
    <t xml:space="preserve">  散装水泥专项资金支出</t>
  </si>
  <si>
    <t xml:space="preserve">    建设专用设施</t>
  </si>
  <si>
    <t xml:space="preserve">    专用设备购置和维修</t>
  </si>
  <si>
    <t xml:space="preserve">    技术研发与推广</t>
  </si>
  <si>
    <t xml:space="preserve">    宣传</t>
  </si>
  <si>
    <t xml:space="preserve">    其他散装水泥专项资金支出</t>
  </si>
  <si>
    <t>新型墙体材料专项基金收入</t>
  </si>
  <si>
    <t xml:space="preserve">  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</si>
  <si>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</si>
  <si>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</si>
  <si>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</si>
  <si>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</si>
  <si>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</si>
  <si>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>农网还贷资金收入</t>
  </si>
  <si>
    <t xml:space="preserve">  农网还贷资金支出</t>
  </si>
  <si>
    <t xml:space="preserve">  地方农网还贷资金收入</t>
  </si>
  <si>
    <t xml:space="preserve">    地方农网还贷资金支出</t>
  </si>
  <si>
    <t xml:space="preserve">    其他农网还贷资金支出</t>
  </si>
  <si>
    <t>山西省煤炭可持续发展基金收入</t>
  </si>
  <si>
    <t xml:space="preserve">  山西省煤炭可持续发展基金支出</t>
  </si>
  <si>
    <t xml:space="preserve">    生态环境治理</t>
  </si>
  <si>
    <t xml:space="preserve">    资源地区转型和接替产业发展</t>
  </si>
  <si>
    <t xml:space="preserve">    解决社会问题</t>
  </si>
  <si>
    <t xml:space="preserve">    其他山西省煤炭可持续发展基金支出</t>
  </si>
  <si>
    <t>旅游发展基金收入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</si>
  <si>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</si>
  <si>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</si>
  <si>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</si>
  <si>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</si>
  <si>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</si>
  <si>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</si>
  <si>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>其他支出</t>
  </si>
  <si>
    <t>彩票公益金收入</t>
  </si>
  <si>
    <t xml:space="preserve">  彩票公益金安排的支出</t>
  </si>
  <si>
    <t xml:space="preserve">  福利彩票公益金收入</t>
  </si>
  <si>
    <t xml:space="preserve">    用于补充全国社会保障基金的彩票公益金支出</t>
  </si>
  <si>
    <t xml:space="preserve">  体育彩票公益金收入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</si>
  <si>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</si>
  <si>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</si>
  <si>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</si>
  <si>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</si>
  <si>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</si>
  <si>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用于城市医疗救助的彩票公益金支出</t>
  </si>
  <si>
    <t xml:space="preserve">    用于农村医疗救助的彩票公益金支出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</si>
  <si>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</si>
  <si>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</si>
  <si>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</si>
  <si>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用于其他社会公益事业的彩票公益金支出</t>
  </si>
  <si>
    <t>其他政府性基金收入</t>
  </si>
  <si>
    <t xml:space="preserve">  其他政府性基金支出</t>
  </si>
  <si>
    <t>收 入 合 计</t>
  </si>
  <si>
    <t>支 出 合 计</t>
  </si>
  <si>
    <t>政府性基金上级补助收入</t>
  </si>
  <si>
    <t>政府性基金补助下级支出</t>
  </si>
  <si>
    <t xml:space="preserve">  其中:政府性基金地震灾后恢复重建补助收入</t>
  </si>
  <si>
    <t xml:space="preserve">  其中:政府性基金地震灾后恢复重建补助支出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</si>
  <si>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</si>
  <si>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</si>
  <si>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</si>
  <si>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</si>
  <si>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</si>
  <si>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</si>
  <si>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</si>
  <si>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</si>
  <si>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</si>
  <si>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</si>
  <si>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1.公共财政预算调入</t>
  </si>
  <si>
    <t xml:space="preserve">  2.财政专户管理资金调入</t>
  </si>
  <si>
    <t xml:space="preserve">  3.其他调入</t>
  </si>
  <si>
    <t>收　　入　　总　　计　</t>
  </si>
  <si>
    <t>支　　出　　总　　计</t>
  </si>
  <si>
    <t>2013年度昌江县国有资本经营预算收支决算总表</t>
  </si>
  <si>
    <t xml:space="preserve">  国有资本经营预算支出</t>
  </si>
  <si>
    <t xml:space="preserve">    国有经济结构调整支出</t>
  </si>
  <si>
    <t xml:space="preserve">      石油石化企业利润收入</t>
  </si>
  <si>
    <t xml:space="preserve">    重点项目支出</t>
  </si>
  <si>
    <t xml:space="preserve">      电力企业利润收入</t>
  </si>
  <si>
    <t xml:space="preserve">    产业升级与发展支出</t>
  </si>
  <si>
    <t xml:space="preserve">      电信企业利润收入</t>
  </si>
  <si>
    <t xml:space="preserve">    境外投资及对外经济技术合作支出</t>
  </si>
  <si>
    <t xml:space="preserve">      煤炭企业利润收入</t>
  </si>
  <si>
    <t xml:space="preserve">    困难企业职工补助支出</t>
  </si>
  <si>
    <t xml:space="preserve">      有色冶金采掘企业利润收入</t>
  </si>
  <si>
    <t xml:space="preserve">    其他国有资本经营预算支出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</si>
  <si>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</si>
  <si>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</si>
  <si>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</si>
  <si>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</si>
  <si>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</si>
  <si>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</si>
  <si>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</si>
  <si>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</si>
  <si>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</si>
  <si>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</si>
  <si>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</si>
  <si>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</si>
  <si>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</si>
  <si>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</si>
  <si>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</si>
  <si>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</si>
  <si>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</si>
  <si>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</si>
  <si>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</si>
  <si>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</si>
  <si>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</si>
  <si>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</si>
  <si>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</si>
  <si>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</si>
  <si>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</si>
  <si>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    国有参股公司股利、股息收入</t>
  </si>
  <si>
    <t xml:space="preserve">    国有资本经营预算补助项目支出</t>
  </si>
  <si>
    <t xml:space="preserve">      其他国有资本经营预算企业股利、股息收入</t>
  </si>
  <si>
    <t xml:space="preserve">    国有资本经营预算注入资本金</t>
  </si>
  <si>
    <t xml:space="preserve">    国有资本经营预算安排的贷款贴息</t>
  </si>
  <si>
    <t xml:space="preserve">      国有股权、股份转让收入</t>
  </si>
  <si>
    <t xml:space="preserve">    国有资本经营预算安排的其他支出</t>
  </si>
  <si>
    <t xml:space="preserve">      国有独资企业产权转让收入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</si>
  <si>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</si>
  <si>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</si>
  <si>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</si>
  <si>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</si>
  <si>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</si>
  <si>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地震灾后恢复重建补助收入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</si>
</sst>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f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0" fillId="0" borderId="0">
      <alignment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3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64" applyFill="1">
      <alignment/>
      <protection/>
    </xf>
    <xf numFmtId="0" fontId="0" fillId="0" borderId="0" xfId="0" applyFill="1" applyAlignment="1">
      <alignment vertical="center"/>
    </xf>
    <xf numFmtId="0" fontId="1" fillId="0" borderId="0" xfId="64" applyNumberFormat="1" applyFont="1" applyFill="1" applyAlignment="1" applyProtection="1">
      <alignment horizontal="center" vertical="center"/>
      <protection/>
    </xf>
    <xf numFmtId="0" fontId="2" fillId="0" borderId="9" xfId="64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68" applyFont="1" applyFill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4" xfId="0" applyNumberFormat="1" applyFont="1" applyFill="1" applyBorder="1" applyAlignment="1" applyProtection="1">
      <alignment horizontal="left" vertical="center"/>
      <protection/>
    </xf>
    <xf numFmtId="3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44" applyFill="1">
      <alignment/>
      <protection/>
    </xf>
    <xf numFmtId="0" fontId="4" fillId="0" borderId="0" xfId="44" applyNumberFormat="1" applyFont="1" applyFill="1" applyAlignment="1" applyProtection="1">
      <alignment horizontal="center" vertical="center"/>
      <protection/>
    </xf>
    <xf numFmtId="0" fontId="2" fillId="0" borderId="9" xfId="44" applyNumberFormat="1" applyFont="1" applyFill="1" applyBorder="1" applyAlignment="1" applyProtection="1">
      <alignment horizontal="right" vertical="center"/>
      <protection/>
    </xf>
    <xf numFmtId="0" fontId="2" fillId="0" borderId="10" xfId="66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44" applyFill="1" applyBorder="1">
      <alignment/>
      <protection/>
    </xf>
    <xf numFmtId="3" fontId="0" fillId="0" borderId="0" xfId="44" applyNumberFormat="1" applyFill="1">
      <alignment/>
      <protection/>
    </xf>
    <xf numFmtId="0" fontId="0" fillId="0" borderId="0" xfId="65" applyFill="1">
      <alignment/>
      <protection/>
    </xf>
    <xf numFmtId="0" fontId="0" fillId="0" borderId="0" xfId="0" applyFill="1" applyAlignment="1">
      <alignment/>
    </xf>
    <xf numFmtId="0" fontId="4" fillId="0" borderId="0" xfId="65" applyNumberFormat="1" applyFont="1" applyFill="1" applyAlignment="1" applyProtection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0" fontId="2" fillId="0" borderId="0" xfId="65" applyNumberFormat="1" applyFont="1" applyFill="1" applyBorder="1" applyAlignment="1" applyProtection="1">
      <alignment horizontal="right" vertical="center"/>
      <protection/>
    </xf>
    <xf numFmtId="0" fontId="5" fillId="0" borderId="9" xfId="65" applyNumberFormat="1" applyFont="1" applyFill="1" applyBorder="1" applyAlignment="1" applyProtection="1">
      <alignment horizontal="right" vertical="center"/>
      <protection/>
    </xf>
    <xf numFmtId="0" fontId="2" fillId="0" borderId="9" xfId="65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政府性基金总表 (3)" xfId="64"/>
    <cellStyle name="常规_Sheet1" xfId="65"/>
    <cellStyle name="常规_一般预算支出明细表" xfId="66"/>
    <cellStyle name="常规_一般预算收入明细表" xfId="67"/>
    <cellStyle name="常规_政府性基金总表 (2)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0"/>
  <sheetViews>
    <sheetView showZeros="0" zoomScaleSheetLayoutView="100" workbookViewId="0" topLeftCell="A19">
      <selection activeCell="A34" sqref="A34"/>
    </sheetView>
  </sheetViews>
  <sheetFormatPr defaultColWidth="9.125" defaultRowHeight="14.25"/>
  <cols>
    <col min="1" max="1" width="32.75390625" style="46" customWidth="1"/>
    <col min="2" max="2" width="12.625" style="46" customWidth="1"/>
    <col min="3" max="3" width="40.625" style="46" customWidth="1"/>
    <col min="4" max="4" width="12.625" style="46" customWidth="1"/>
    <col min="5" max="254" width="5.75390625" style="46" customWidth="1"/>
    <col min="255" max="16384" width="9.125" style="47" customWidth="1"/>
  </cols>
  <sheetData>
    <row r="1" spans="1:256" s="46" customFormat="1" ht="42" customHeight="1">
      <c r="A1" s="48" t="s">
        <v>0</v>
      </c>
      <c r="B1" s="48"/>
      <c r="C1" s="48"/>
      <c r="D1" s="48"/>
      <c r="IU1" s="47"/>
      <c r="IV1" s="47"/>
    </row>
    <row r="2" spans="1:256" s="46" customFormat="1" ht="15" customHeight="1">
      <c r="A2" s="49"/>
      <c r="B2" s="49"/>
      <c r="C2" s="49"/>
      <c r="D2" s="50"/>
      <c r="IU2" s="47"/>
      <c r="IV2" s="47"/>
    </row>
    <row r="3" spans="1:256" s="46" customFormat="1" ht="15" customHeight="1">
      <c r="A3" s="51"/>
      <c r="B3" s="51"/>
      <c r="C3" s="51"/>
      <c r="D3" s="52" t="s">
        <v>1</v>
      </c>
      <c r="IU3" s="47"/>
      <c r="IV3" s="47"/>
    </row>
    <row r="4" spans="1:256" s="46" customFormat="1" ht="15" customHeight="1">
      <c r="A4" s="6" t="s">
        <v>2</v>
      </c>
      <c r="B4" s="6" t="s">
        <v>3</v>
      </c>
      <c r="C4" s="6" t="s">
        <v>2</v>
      </c>
      <c r="D4" s="6" t="s">
        <v>3</v>
      </c>
      <c r="IS4" s="47"/>
      <c r="IT4" s="47"/>
      <c r="IU4" s="47"/>
      <c r="IV4" s="47"/>
    </row>
    <row r="5" spans="1:256" s="46" customFormat="1" ht="15" customHeight="1">
      <c r="A5" s="10" t="s">
        <v>4</v>
      </c>
      <c r="B5" s="9">
        <v>82105</v>
      </c>
      <c r="C5" s="10" t="s">
        <v>5</v>
      </c>
      <c r="D5" s="9">
        <v>23107</v>
      </c>
      <c r="IS5" s="47"/>
      <c r="IT5" s="47"/>
      <c r="IU5" s="47"/>
      <c r="IV5" s="47"/>
    </row>
    <row r="6" spans="1:256" s="46" customFormat="1" ht="15" customHeight="1">
      <c r="A6" s="10" t="s">
        <v>6</v>
      </c>
      <c r="B6" s="9">
        <v>12831</v>
      </c>
      <c r="C6" s="10" t="s">
        <v>7</v>
      </c>
      <c r="D6" s="9">
        <v>0</v>
      </c>
      <c r="IS6" s="47"/>
      <c r="IT6" s="47"/>
      <c r="IU6" s="47"/>
      <c r="IV6" s="47"/>
    </row>
    <row r="7" spans="1:256" s="46" customFormat="1" ht="15" customHeight="1">
      <c r="A7" s="10" t="s">
        <v>8</v>
      </c>
      <c r="B7" s="9">
        <v>20288</v>
      </c>
      <c r="C7" s="10" t="s">
        <v>9</v>
      </c>
      <c r="D7" s="9">
        <v>870</v>
      </c>
      <c r="IS7" s="47"/>
      <c r="IT7" s="47"/>
      <c r="IU7" s="47"/>
      <c r="IV7" s="47"/>
    </row>
    <row r="8" spans="1:256" s="46" customFormat="1" ht="15" customHeight="1">
      <c r="A8" s="10" t="s">
        <v>10</v>
      </c>
      <c r="B8" s="9">
        <v>12072</v>
      </c>
      <c r="C8" s="10" t="s">
        <v>11</v>
      </c>
      <c r="D8" s="9">
        <v>12990</v>
      </c>
      <c r="IS8" s="47"/>
      <c r="IT8" s="47"/>
      <c r="IU8" s="47"/>
      <c r="IV8" s="47"/>
    </row>
    <row r="9" spans="1:256" s="46" customFormat="1" ht="15" customHeight="1">
      <c r="A9" s="10" t="s">
        <v>12</v>
      </c>
      <c r="B9" s="9">
        <v>0</v>
      </c>
      <c r="C9" s="10" t="s">
        <v>13</v>
      </c>
      <c r="D9" s="9">
        <v>42587</v>
      </c>
      <c r="IS9" s="47"/>
      <c r="IT9" s="47"/>
      <c r="IU9" s="47"/>
      <c r="IV9" s="47"/>
    </row>
    <row r="10" spans="1:256" s="46" customFormat="1" ht="15" customHeight="1">
      <c r="A10" s="10" t="s">
        <v>14</v>
      </c>
      <c r="B10" s="9">
        <v>1818</v>
      </c>
      <c r="C10" s="10" t="s">
        <v>15</v>
      </c>
      <c r="D10" s="9">
        <v>3526</v>
      </c>
      <c r="IS10" s="47"/>
      <c r="IT10" s="47"/>
      <c r="IU10" s="47"/>
      <c r="IV10" s="47"/>
    </row>
    <row r="11" spans="1:256" s="46" customFormat="1" ht="15" customHeight="1">
      <c r="A11" s="10" t="s">
        <v>16</v>
      </c>
      <c r="B11" s="9">
        <v>16180</v>
      </c>
      <c r="C11" s="10" t="s">
        <v>17</v>
      </c>
      <c r="D11" s="9">
        <v>5015</v>
      </c>
      <c r="IS11" s="47"/>
      <c r="IT11" s="47"/>
      <c r="IU11" s="47"/>
      <c r="IV11" s="47"/>
    </row>
    <row r="12" spans="1:256" s="46" customFormat="1" ht="15" customHeight="1">
      <c r="A12" s="10" t="s">
        <v>18</v>
      </c>
      <c r="B12" s="9">
        <v>3732</v>
      </c>
      <c r="C12" s="10" t="s">
        <v>19</v>
      </c>
      <c r="D12" s="9">
        <v>22790</v>
      </c>
      <c r="IS12" s="47"/>
      <c r="IT12" s="47"/>
      <c r="IU12" s="47"/>
      <c r="IV12" s="47"/>
    </row>
    <row r="13" spans="1:256" s="46" customFormat="1" ht="15" customHeight="1">
      <c r="A13" s="10" t="s">
        <v>20</v>
      </c>
      <c r="B13" s="9">
        <v>800</v>
      </c>
      <c r="C13" s="10" t="s">
        <v>21</v>
      </c>
      <c r="D13" s="9">
        <v>16372</v>
      </c>
      <c r="IS13" s="47"/>
      <c r="IT13" s="47"/>
      <c r="IU13" s="47"/>
      <c r="IV13" s="47"/>
    </row>
    <row r="14" spans="1:256" s="46" customFormat="1" ht="15" customHeight="1">
      <c r="A14" s="10" t="s">
        <v>22</v>
      </c>
      <c r="B14" s="9">
        <v>700</v>
      </c>
      <c r="C14" s="10" t="s">
        <v>23</v>
      </c>
      <c r="D14" s="9">
        <v>10909</v>
      </c>
      <c r="IS14" s="47"/>
      <c r="IT14" s="47"/>
      <c r="IU14" s="47"/>
      <c r="IV14" s="47"/>
    </row>
    <row r="15" spans="1:256" s="46" customFormat="1" ht="15" customHeight="1">
      <c r="A15" s="10" t="s">
        <v>24</v>
      </c>
      <c r="B15" s="9">
        <v>1826</v>
      </c>
      <c r="C15" s="10" t="s">
        <v>25</v>
      </c>
      <c r="D15" s="9">
        <v>31920</v>
      </c>
      <c r="IS15" s="47"/>
      <c r="IT15" s="47"/>
      <c r="IU15" s="47"/>
      <c r="IV15" s="47"/>
    </row>
    <row r="16" spans="1:256" s="46" customFormat="1" ht="15" customHeight="1">
      <c r="A16" s="10" t="s">
        <v>26</v>
      </c>
      <c r="B16" s="9">
        <v>438</v>
      </c>
      <c r="C16" s="10" t="s">
        <v>27</v>
      </c>
      <c r="D16" s="9">
        <v>40760</v>
      </c>
      <c r="IS16" s="47"/>
      <c r="IT16" s="47"/>
      <c r="IU16" s="47"/>
      <c r="IV16" s="47"/>
    </row>
    <row r="17" spans="1:256" s="46" customFormat="1" ht="15" customHeight="1">
      <c r="A17" s="10" t="s">
        <v>28</v>
      </c>
      <c r="B17" s="9">
        <v>139</v>
      </c>
      <c r="C17" s="10" t="s">
        <v>29</v>
      </c>
      <c r="D17" s="9">
        <v>1739</v>
      </c>
      <c r="IS17" s="47"/>
      <c r="IT17" s="47"/>
      <c r="IU17" s="47"/>
      <c r="IV17" s="47"/>
    </row>
    <row r="18" spans="1:256" s="46" customFormat="1" ht="15" customHeight="1">
      <c r="A18" s="10" t="s">
        <v>30</v>
      </c>
      <c r="B18" s="9">
        <v>10399</v>
      </c>
      <c r="C18" s="10" t="s">
        <v>31</v>
      </c>
      <c r="D18" s="9">
        <v>726</v>
      </c>
      <c r="IS18" s="47"/>
      <c r="IT18" s="47"/>
      <c r="IU18" s="47"/>
      <c r="IV18" s="47"/>
    </row>
    <row r="19" spans="1:256" s="46" customFormat="1" ht="15" customHeight="1">
      <c r="A19" s="10" t="s">
        <v>32</v>
      </c>
      <c r="B19" s="9">
        <v>882</v>
      </c>
      <c r="C19" s="10" t="s">
        <v>33</v>
      </c>
      <c r="D19" s="9">
        <v>1086</v>
      </c>
      <c r="IS19" s="47"/>
      <c r="IT19" s="47"/>
      <c r="IU19" s="47"/>
      <c r="IV19" s="47"/>
    </row>
    <row r="20" spans="1:256" s="46" customFormat="1" ht="15" customHeight="1">
      <c r="A20" s="10" t="s">
        <v>34</v>
      </c>
      <c r="B20" s="9">
        <v>0</v>
      </c>
      <c r="C20" s="10" t="s">
        <v>35</v>
      </c>
      <c r="D20" s="9">
        <v>3</v>
      </c>
      <c r="IS20" s="47"/>
      <c r="IT20" s="47"/>
      <c r="IU20" s="47"/>
      <c r="IV20" s="47"/>
    </row>
    <row r="21" spans="1:256" s="46" customFormat="1" ht="15" customHeight="1">
      <c r="A21" s="10" t="s">
        <v>36</v>
      </c>
      <c r="B21" s="9">
        <v>0</v>
      </c>
      <c r="C21" s="10" t="s">
        <v>37</v>
      </c>
      <c r="D21" s="9">
        <v>0</v>
      </c>
      <c r="IS21" s="47"/>
      <c r="IT21" s="47"/>
      <c r="IU21" s="47"/>
      <c r="IV21" s="47"/>
    </row>
    <row r="22" spans="1:256" s="46" customFormat="1" ht="15" customHeight="1">
      <c r="A22" s="10" t="s">
        <v>38</v>
      </c>
      <c r="B22" s="9">
        <v>19693</v>
      </c>
      <c r="C22" s="10" t="s">
        <v>39</v>
      </c>
      <c r="D22" s="9">
        <v>0</v>
      </c>
      <c r="IS22" s="47"/>
      <c r="IT22" s="47"/>
      <c r="IU22" s="47"/>
      <c r="IV22" s="47"/>
    </row>
    <row r="23" spans="1:256" s="46" customFormat="1" ht="15" customHeight="1">
      <c r="A23" s="10" t="s">
        <v>40</v>
      </c>
      <c r="B23" s="9">
        <v>4841</v>
      </c>
      <c r="C23" s="10" t="s">
        <v>41</v>
      </c>
      <c r="D23" s="9">
        <v>2389</v>
      </c>
      <c r="IS23" s="47"/>
      <c r="IT23" s="47"/>
      <c r="IU23" s="47"/>
      <c r="IV23" s="47"/>
    </row>
    <row r="24" spans="1:256" s="46" customFormat="1" ht="15" customHeight="1">
      <c r="A24" s="10" t="s">
        <v>42</v>
      </c>
      <c r="B24" s="9">
        <v>3331</v>
      </c>
      <c r="C24" s="10" t="s">
        <v>43</v>
      </c>
      <c r="D24" s="9">
        <v>18633</v>
      </c>
      <c r="IS24" s="47"/>
      <c r="IT24" s="47"/>
      <c r="IU24" s="47"/>
      <c r="IV24" s="47"/>
    </row>
    <row r="25" spans="1:256" s="46" customFormat="1" ht="15" customHeight="1">
      <c r="A25" s="10" t="s">
        <v>44</v>
      </c>
      <c r="B25" s="9">
        <v>2088</v>
      </c>
      <c r="C25" s="10" t="s">
        <v>45</v>
      </c>
      <c r="D25" s="9">
        <v>344</v>
      </c>
      <c r="IS25" s="47"/>
      <c r="IT25" s="47"/>
      <c r="IU25" s="47"/>
      <c r="IV25" s="47"/>
    </row>
    <row r="26" spans="1:256" s="46" customFormat="1" ht="15" customHeight="1">
      <c r="A26" s="10" t="s">
        <v>46</v>
      </c>
      <c r="B26" s="9">
        <v>0</v>
      </c>
      <c r="C26" s="10" t="s">
        <v>47</v>
      </c>
      <c r="D26" s="9"/>
      <c r="IS26" s="47"/>
      <c r="IT26" s="47"/>
      <c r="IU26" s="47"/>
      <c r="IV26" s="47"/>
    </row>
    <row r="27" spans="1:256" s="46" customFormat="1" ht="15" customHeight="1">
      <c r="A27" s="10" t="s">
        <v>48</v>
      </c>
      <c r="B27" s="9">
        <v>9325</v>
      </c>
      <c r="C27" s="10" t="s">
        <v>49</v>
      </c>
      <c r="D27" s="9">
        <v>562</v>
      </c>
      <c r="IS27" s="47"/>
      <c r="IT27" s="47"/>
      <c r="IU27" s="47"/>
      <c r="IV27" s="47"/>
    </row>
    <row r="28" spans="1:256" s="46" customFormat="1" ht="15" customHeight="1">
      <c r="A28" s="10" t="s">
        <v>50</v>
      </c>
      <c r="B28" s="9">
        <v>108</v>
      </c>
      <c r="C28" s="10" t="s">
        <v>51</v>
      </c>
      <c r="D28" s="9">
        <v>7960</v>
      </c>
      <c r="IS28" s="47"/>
      <c r="IT28" s="47"/>
      <c r="IU28" s="47"/>
      <c r="IV28" s="47"/>
    </row>
    <row r="29" spans="1:256" s="46" customFormat="1" ht="15" customHeight="1">
      <c r="A29" s="10"/>
      <c r="B29" s="9"/>
      <c r="C29" s="53"/>
      <c r="D29" s="9"/>
      <c r="IS29" s="47"/>
      <c r="IT29" s="47"/>
      <c r="IU29" s="47"/>
      <c r="IV29" s="47"/>
    </row>
    <row r="30" spans="1:256" s="46" customFormat="1" ht="14.25">
      <c r="A30" s="10"/>
      <c r="B30" s="9"/>
      <c r="C30" s="53"/>
      <c r="D30" s="9"/>
      <c r="IS30" s="47"/>
      <c r="IT30" s="47"/>
      <c r="IU30" s="47"/>
      <c r="IV30" s="47"/>
    </row>
    <row r="31" spans="1:256" s="46" customFormat="1" ht="14.25">
      <c r="A31" s="10"/>
      <c r="B31" s="9"/>
      <c r="C31" s="53"/>
      <c r="D31" s="9"/>
      <c r="IS31" s="47"/>
      <c r="IT31" s="47"/>
      <c r="IU31" s="47"/>
      <c r="IV31" s="47"/>
    </row>
    <row r="32" spans="1:256" s="46" customFormat="1" ht="14.25">
      <c r="A32" s="10"/>
      <c r="B32" s="9"/>
      <c r="C32" s="53"/>
      <c r="D32" s="9"/>
      <c r="IS32" s="47"/>
      <c r="IT32" s="47"/>
      <c r="IU32" s="47"/>
      <c r="IV32" s="47"/>
    </row>
    <row r="33" spans="1:256" s="46" customFormat="1" ht="14.25">
      <c r="A33" s="10"/>
      <c r="B33" s="9"/>
      <c r="C33" s="53"/>
      <c r="D33" s="9"/>
      <c r="IS33" s="47"/>
      <c r="IT33" s="47"/>
      <c r="IU33" s="47"/>
      <c r="IV33" s="47"/>
    </row>
    <row r="34" spans="1:256" s="46" customFormat="1" ht="14.25">
      <c r="A34" s="10"/>
      <c r="B34" s="9"/>
      <c r="C34" s="53"/>
      <c r="D34" s="9"/>
      <c r="IS34" s="47"/>
      <c r="IT34" s="47"/>
      <c r="IU34" s="47"/>
      <c r="IV34" s="47"/>
    </row>
    <row r="35" spans="1:256" s="46" customFormat="1" ht="14.25">
      <c r="A35" s="10"/>
      <c r="B35" s="9"/>
      <c r="C35" s="53"/>
      <c r="D35" s="9"/>
      <c r="IS35" s="47"/>
      <c r="IT35" s="47"/>
      <c r="IU35" s="47"/>
      <c r="IV35" s="47"/>
    </row>
    <row r="36" spans="1:256" s="46" customFormat="1" ht="14.25">
      <c r="A36" s="10"/>
      <c r="B36" s="9"/>
      <c r="C36" s="53"/>
      <c r="D36" s="9"/>
      <c r="IS36" s="47"/>
      <c r="IT36" s="47"/>
      <c r="IU36" s="47"/>
      <c r="IV36" s="47"/>
    </row>
    <row r="37" spans="1:256" s="46" customFormat="1" ht="14.25">
      <c r="A37" s="10"/>
      <c r="B37" s="9"/>
      <c r="C37" s="53"/>
      <c r="D37" s="9"/>
      <c r="IS37" s="47"/>
      <c r="IT37" s="47"/>
      <c r="IU37" s="47"/>
      <c r="IV37" s="47"/>
    </row>
    <row r="38" spans="1:256" s="46" customFormat="1" ht="14.25">
      <c r="A38" s="10"/>
      <c r="B38" s="9"/>
      <c r="C38" s="53"/>
      <c r="D38" s="9"/>
      <c r="IS38" s="47"/>
      <c r="IT38" s="47"/>
      <c r="IU38" s="47"/>
      <c r="IV38" s="47"/>
    </row>
    <row r="39" spans="1:256" s="46" customFormat="1" ht="14.25">
      <c r="A39" s="10"/>
      <c r="B39" s="9"/>
      <c r="C39" s="53"/>
      <c r="D39" s="9"/>
      <c r="IS39" s="47"/>
      <c r="IT39" s="47"/>
      <c r="IU39" s="47"/>
      <c r="IV39" s="47"/>
    </row>
    <row r="40" spans="1:256" s="46" customFormat="1" ht="14.25">
      <c r="A40" s="6" t="s">
        <v>52</v>
      </c>
      <c r="B40" s="9">
        <f>B22+B5</f>
        <v>101798</v>
      </c>
      <c r="C40" s="16" t="s">
        <v>53</v>
      </c>
      <c r="D40" s="9">
        <f>SUM(D5:D28)</f>
        <v>244288</v>
      </c>
      <c r="IS40" s="47"/>
      <c r="IT40" s="47"/>
      <c r="IU40" s="47"/>
      <c r="IV40" s="47"/>
    </row>
  </sheetData>
  <sheetProtection/>
  <mergeCells count="1">
    <mergeCell ref="A1:D1"/>
  </mergeCells>
  <printOptions horizontalCentered="1"/>
  <pageMargins left="0.75" right="0.75" top="0.98" bottom="0.98" header="0.51" footer="0.51"/>
  <pageSetup errors="NA" firstPageNumber="1" useFirstPageNumber="1" fitToHeight="0" fitToWidth="0"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showZeros="0" zoomScaleSheetLayoutView="100" workbookViewId="0" topLeftCell="A19">
      <selection activeCell="C41" sqref="C41"/>
    </sheetView>
  </sheetViews>
  <sheetFormatPr defaultColWidth="9.125" defaultRowHeight="14.25"/>
  <cols>
    <col min="1" max="1" width="34.125" style="38" customWidth="1"/>
    <col min="2" max="2" width="12.625" style="38" customWidth="1"/>
    <col min="3" max="3" width="35.75390625" style="38" customWidth="1"/>
    <col min="4" max="4" width="12.625" style="38" customWidth="1"/>
    <col min="5" max="16384" width="9.125" style="38" customWidth="1"/>
  </cols>
  <sheetData>
    <row r="1" spans="1:4" s="38" customFormat="1" ht="27.75" customHeight="1">
      <c r="A1" s="39" t="s">
        <v>54</v>
      </c>
      <c r="B1" s="39"/>
      <c r="C1" s="39"/>
      <c r="D1" s="39"/>
    </row>
    <row r="2" spans="1:4" s="38" customFormat="1" ht="14.25">
      <c r="A2" s="40"/>
      <c r="B2" s="40"/>
      <c r="C2" s="40"/>
      <c r="D2" s="40" t="s">
        <v>1</v>
      </c>
    </row>
    <row r="3" spans="1:4" s="38" customFormat="1" ht="15" customHeight="1">
      <c r="A3" s="6" t="s">
        <v>2</v>
      </c>
      <c r="B3" s="6" t="s">
        <v>55</v>
      </c>
      <c r="C3" s="6" t="s">
        <v>2</v>
      </c>
      <c r="D3" s="6" t="s">
        <v>55</v>
      </c>
    </row>
    <row r="4" spans="1:4" s="38" customFormat="1" ht="15" customHeight="1">
      <c r="A4" s="8" t="s">
        <v>56</v>
      </c>
      <c r="B4" s="9">
        <v>101798</v>
      </c>
      <c r="C4" s="8" t="s">
        <v>57</v>
      </c>
      <c r="D4" s="9">
        <v>244288</v>
      </c>
    </row>
    <row r="5" spans="1:4" s="38" customFormat="1" ht="15" customHeight="1">
      <c r="A5" s="8" t="s">
        <v>58</v>
      </c>
      <c r="B5" s="9">
        <v>137829</v>
      </c>
      <c r="C5" s="15" t="s">
        <v>59</v>
      </c>
      <c r="D5" s="9"/>
    </row>
    <row r="6" spans="1:4" s="38" customFormat="1" ht="15" customHeight="1">
      <c r="A6" s="10" t="s">
        <v>60</v>
      </c>
      <c r="B6" s="9">
        <v>6266</v>
      </c>
      <c r="C6" s="15" t="s">
        <v>61</v>
      </c>
      <c r="D6" s="9"/>
    </row>
    <row r="7" spans="1:4" s="38" customFormat="1" ht="15" customHeight="1">
      <c r="A7" s="10" t="s">
        <v>62</v>
      </c>
      <c r="B7" s="9">
        <v>5977</v>
      </c>
      <c r="C7" s="15" t="s">
        <v>63</v>
      </c>
      <c r="D7" s="9"/>
    </row>
    <row r="8" spans="1:4" s="38" customFormat="1" ht="15" customHeight="1">
      <c r="A8" s="10" t="s">
        <v>64</v>
      </c>
      <c r="B8" s="9">
        <v>289</v>
      </c>
      <c r="C8" s="15" t="s">
        <v>65</v>
      </c>
      <c r="D8" s="9"/>
    </row>
    <row r="9" spans="1:4" s="38" customFormat="1" ht="15" customHeight="1">
      <c r="A9" s="10" t="s">
        <v>66</v>
      </c>
      <c r="B9" s="9"/>
      <c r="C9" s="15" t="s">
        <v>67</v>
      </c>
      <c r="D9" s="9"/>
    </row>
    <row r="10" spans="1:4" s="38" customFormat="1" ht="15" customHeight="1">
      <c r="A10" s="10" t="s">
        <v>68</v>
      </c>
      <c r="B10" s="9"/>
      <c r="C10" s="15" t="s">
        <v>69</v>
      </c>
      <c r="D10" s="9"/>
    </row>
    <row r="11" spans="1:4" s="38" customFormat="1" ht="15" customHeight="1">
      <c r="A11" s="10" t="s">
        <v>70</v>
      </c>
      <c r="B11" s="9">
        <v>65286</v>
      </c>
      <c r="C11" s="15" t="s">
        <v>71</v>
      </c>
      <c r="D11" s="9"/>
    </row>
    <row r="12" spans="1:4" s="38" customFormat="1" ht="15" customHeight="1">
      <c r="A12" s="10" t="s">
        <v>72</v>
      </c>
      <c r="B12" s="9">
        <v>2443</v>
      </c>
      <c r="C12" s="15" t="s">
        <v>73</v>
      </c>
      <c r="D12" s="9"/>
    </row>
    <row r="13" spans="1:4" s="38" customFormat="1" ht="15" customHeight="1">
      <c r="A13" s="10" t="s">
        <v>74</v>
      </c>
      <c r="B13" s="9">
        <v>12953</v>
      </c>
      <c r="C13" s="15" t="s">
        <v>75</v>
      </c>
      <c r="D13" s="9"/>
    </row>
    <row r="14" spans="1:4" s="38" customFormat="1" ht="15" customHeight="1">
      <c r="A14" s="10" t="s">
        <v>76</v>
      </c>
      <c r="B14" s="9">
        <v>6203</v>
      </c>
      <c r="C14" s="15" t="s">
        <v>77</v>
      </c>
      <c r="D14" s="9"/>
    </row>
    <row r="15" spans="1:4" s="38" customFormat="1" ht="15" customHeight="1">
      <c r="A15" s="10" t="s">
        <v>78</v>
      </c>
      <c r="B15" s="9">
        <v>11888</v>
      </c>
      <c r="C15" s="15" t="s">
        <v>79</v>
      </c>
      <c r="D15" s="9"/>
    </row>
    <row r="16" spans="1:4" s="38" customFormat="1" ht="15" customHeight="1">
      <c r="A16" s="10" t="s">
        <v>80</v>
      </c>
      <c r="B16" s="9">
        <v>1858</v>
      </c>
      <c r="C16" s="8" t="s">
        <v>81</v>
      </c>
      <c r="D16" s="9"/>
    </row>
    <row r="17" spans="1:4" s="38" customFormat="1" ht="15" customHeight="1">
      <c r="A17" s="10" t="s">
        <v>82</v>
      </c>
      <c r="B17" s="9">
        <v>5866</v>
      </c>
      <c r="C17" s="15" t="s">
        <v>83</v>
      </c>
      <c r="D17" s="9"/>
    </row>
    <row r="18" spans="1:4" s="38" customFormat="1" ht="15" customHeight="1">
      <c r="A18" s="10" t="s">
        <v>84</v>
      </c>
      <c r="B18" s="9">
        <v>188</v>
      </c>
      <c r="C18" s="15" t="s">
        <v>85</v>
      </c>
      <c r="D18" s="9"/>
    </row>
    <row r="19" spans="1:4" s="38" customFormat="1" ht="15" customHeight="1">
      <c r="A19" s="8" t="s">
        <v>86</v>
      </c>
      <c r="B19" s="9"/>
      <c r="C19" s="15" t="s">
        <v>87</v>
      </c>
      <c r="D19" s="9"/>
    </row>
    <row r="20" spans="1:4" s="38" customFormat="1" ht="15" customHeight="1">
      <c r="A20" s="10" t="s">
        <v>88</v>
      </c>
      <c r="B20" s="9">
        <v>14400</v>
      </c>
      <c r="C20" s="15" t="s">
        <v>89</v>
      </c>
      <c r="D20" s="9"/>
    </row>
    <row r="21" spans="1:4" s="38" customFormat="1" ht="15" customHeight="1">
      <c r="A21" s="10" t="s">
        <v>90</v>
      </c>
      <c r="B21" s="9">
        <v>3972</v>
      </c>
      <c r="C21" s="15" t="s">
        <v>91</v>
      </c>
      <c r="D21" s="9"/>
    </row>
    <row r="22" spans="1:4" s="38" customFormat="1" ht="15" customHeight="1">
      <c r="A22" s="10" t="s">
        <v>92</v>
      </c>
      <c r="B22" s="9"/>
      <c r="C22" s="15" t="s">
        <v>93</v>
      </c>
      <c r="D22" s="9"/>
    </row>
    <row r="23" spans="1:4" s="38" customFormat="1" ht="15" customHeight="1">
      <c r="A23" s="10" t="s">
        <v>94</v>
      </c>
      <c r="B23" s="9"/>
      <c r="C23" s="15" t="s">
        <v>95</v>
      </c>
      <c r="D23" s="9"/>
    </row>
    <row r="24" spans="1:4" s="38" customFormat="1" ht="15" customHeight="1">
      <c r="A24" s="10" t="s">
        <v>96</v>
      </c>
      <c r="B24" s="9"/>
      <c r="C24" s="15" t="s">
        <v>97</v>
      </c>
      <c r="D24" s="9"/>
    </row>
    <row r="25" spans="1:4" s="38" customFormat="1" ht="15" customHeight="1">
      <c r="A25" s="10" t="s">
        <v>98</v>
      </c>
      <c r="B25" s="9"/>
      <c r="C25" s="15" t="s">
        <v>99</v>
      </c>
      <c r="D25" s="9"/>
    </row>
    <row r="26" spans="1:4" s="38" customFormat="1" ht="15" customHeight="1">
      <c r="A26" s="10" t="s">
        <v>100</v>
      </c>
      <c r="B26" s="9"/>
      <c r="C26" s="15" t="s">
        <v>101</v>
      </c>
      <c r="D26" s="9"/>
    </row>
    <row r="27" spans="1:4" s="38" customFormat="1" ht="15" customHeight="1">
      <c r="A27" s="10" t="s">
        <v>102</v>
      </c>
      <c r="B27" s="9"/>
      <c r="C27" s="15" t="s">
        <v>103</v>
      </c>
      <c r="D27" s="9"/>
    </row>
    <row r="28" spans="1:4" s="38" customFormat="1" ht="15" customHeight="1">
      <c r="A28" s="10" t="s">
        <v>104</v>
      </c>
      <c r="B28" s="9"/>
      <c r="C28" s="15" t="s">
        <v>105</v>
      </c>
      <c r="D28" s="9"/>
    </row>
    <row r="29" spans="1:4" s="38" customFormat="1" ht="15" customHeight="1">
      <c r="A29" s="10" t="s">
        <v>106</v>
      </c>
      <c r="B29" s="9"/>
      <c r="C29" s="15" t="s">
        <v>107</v>
      </c>
      <c r="D29" s="9"/>
    </row>
    <row r="30" spans="1:4" s="38" customFormat="1" ht="15" customHeight="1">
      <c r="A30" s="10" t="s">
        <v>108</v>
      </c>
      <c r="B30" s="9">
        <v>4305</v>
      </c>
      <c r="C30" s="15" t="s">
        <v>109</v>
      </c>
      <c r="D30" s="9"/>
    </row>
    <row r="31" spans="1:4" s="38" customFormat="1" ht="15" customHeight="1">
      <c r="A31" s="10" t="s">
        <v>110</v>
      </c>
      <c r="B31" s="9">
        <v>1210</v>
      </c>
      <c r="C31" s="15" t="s">
        <v>111</v>
      </c>
      <c r="D31" s="9"/>
    </row>
    <row r="32" spans="1:4" s="38" customFormat="1" ht="15" customHeight="1">
      <c r="A32" s="10" t="s">
        <v>112</v>
      </c>
      <c r="B32" s="9">
        <v>66277</v>
      </c>
      <c r="C32" s="15" t="s">
        <v>113</v>
      </c>
      <c r="D32" s="9"/>
    </row>
    <row r="33" spans="1:4" s="38" customFormat="1" ht="15" customHeight="1">
      <c r="A33" s="10" t="s">
        <v>114</v>
      </c>
      <c r="B33" s="9"/>
      <c r="C33" s="8" t="s">
        <v>115</v>
      </c>
      <c r="D33" s="9"/>
    </row>
    <row r="34" spans="1:4" s="38" customFormat="1" ht="15" customHeight="1">
      <c r="A34" s="10" t="s">
        <v>116</v>
      </c>
      <c r="B34" s="9"/>
      <c r="C34" s="41" t="s">
        <v>117</v>
      </c>
      <c r="D34" s="9"/>
    </row>
    <row r="35" spans="1:4" s="38" customFormat="1" ht="15" customHeight="1">
      <c r="A35" s="10" t="s">
        <v>118</v>
      </c>
      <c r="B35" s="9"/>
      <c r="C35" s="41" t="s">
        <v>119</v>
      </c>
      <c r="D35" s="9"/>
    </row>
    <row r="36" spans="1:4" s="38" customFormat="1" ht="15" customHeight="1">
      <c r="A36" s="10" t="s">
        <v>120</v>
      </c>
      <c r="B36" s="9"/>
      <c r="C36" s="15" t="s">
        <v>121</v>
      </c>
      <c r="D36" s="9">
        <v>4682</v>
      </c>
    </row>
    <row r="37" spans="1:4" s="38" customFormat="1" ht="15" customHeight="1">
      <c r="A37" s="10" t="s">
        <v>122</v>
      </c>
      <c r="B37" s="42">
        <v>11000</v>
      </c>
      <c r="C37" s="15" t="s">
        <v>123</v>
      </c>
      <c r="D37" s="9"/>
    </row>
    <row r="38" spans="1:4" s="38" customFormat="1" ht="15" customHeight="1">
      <c r="A38" s="10"/>
      <c r="B38" s="9"/>
      <c r="C38" s="15" t="s">
        <v>124</v>
      </c>
      <c r="D38" s="9"/>
    </row>
    <row r="39" spans="1:4" s="38" customFormat="1" ht="15" customHeight="1">
      <c r="A39" s="10" t="s">
        <v>125</v>
      </c>
      <c r="B39" s="9"/>
      <c r="C39" s="15" t="s">
        <v>126</v>
      </c>
      <c r="D39" s="9"/>
    </row>
    <row r="40" spans="1:4" s="38" customFormat="1" ht="15" customHeight="1">
      <c r="A40" s="10" t="s">
        <v>127</v>
      </c>
      <c r="B40" s="9"/>
      <c r="C40" s="15" t="s">
        <v>128</v>
      </c>
      <c r="D40" s="9">
        <v>4682</v>
      </c>
    </row>
    <row r="41" spans="1:4" s="38" customFormat="1" ht="15" customHeight="1">
      <c r="A41" s="10" t="s">
        <v>129</v>
      </c>
      <c r="B41" s="9"/>
      <c r="C41" s="15" t="s">
        <v>130</v>
      </c>
      <c r="D41" s="9">
        <v>3000</v>
      </c>
    </row>
    <row r="42" spans="1:4" s="38" customFormat="1" ht="15" customHeight="1">
      <c r="A42" s="10" t="s">
        <v>131</v>
      </c>
      <c r="B42" s="9">
        <v>11787</v>
      </c>
      <c r="C42" s="15" t="s">
        <v>132</v>
      </c>
      <c r="D42" s="9">
        <v>3000</v>
      </c>
    </row>
    <row r="43" spans="1:4" s="38" customFormat="1" ht="15" customHeight="1">
      <c r="A43" s="10" t="s">
        <v>133</v>
      </c>
      <c r="B43" s="9"/>
      <c r="C43" s="15" t="s">
        <v>134</v>
      </c>
      <c r="D43" s="9"/>
    </row>
    <row r="44" spans="1:4" s="38" customFormat="1" ht="15" customHeight="1">
      <c r="A44" s="10" t="s">
        <v>135</v>
      </c>
      <c r="B44" s="9">
        <v>6505</v>
      </c>
      <c r="C44" s="15" t="s">
        <v>136</v>
      </c>
      <c r="D44" s="9"/>
    </row>
    <row r="45" spans="1:4" s="38" customFormat="1" ht="15" customHeight="1">
      <c r="A45" s="10" t="s">
        <v>137</v>
      </c>
      <c r="B45" s="9"/>
      <c r="C45" s="15" t="s">
        <v>138</v>
      </c>
      <c r="D45" s="9"/>
    </row>
    <row r="46" spans="1:4" s="38" customFormat="1" ht="15" customHeight="1">
      <c r="A46" s="10" t="s">
        <v>139</v>
      </c>
      <c r="B46" s="9"/>
      <c r="C46" s="15" t="s">
        <v>140</v>
      </c>
      <c r="D46" s="9"/>
    </row>
    <row r="47" spans="1:4" s="38" customFormat="1" ht="15" customHeight="1">
      <c r="A47" s="10" t="s">
        <v>141</v>
      </c>
      <c r="B47" s="9"/>
      <c r="C47" s="14"/>
      <c r="D47" s="43"/>
    </row>
    <row r="48" spans="1:4" s="38" customFormat="1" ht="15" customHeight="1">
      <c r="A48" s="10" t="s">
        <v>142</v>
      </c>
      <c r="B48" s="9">
        <v>6505</v>
      </c>
      <c r="C48" s="15" t="s">
        <v>143</v>
      </c>
      <c r="D48" s="9"/>
    </row>
    <row r="49" spans="1:4" s="38" customFormat="1" ht="15" customHeight="1">
      <c r="A49" s="10" t="s">
        <v>144</v>
      </c>
      <c r="B49" s="9"/>
      <c r="C49" s="15" t="s">
        <v>145</v>
      </c>
      <c r="D49" s="9">
        <v>560</v>
      </c>
    </row>
    <row r="50" spans="1:4" s="38" customFormat="1" ht="15" customHeight="1">
      <c r="A50" s="10" t="s">
        <v>146</v>
      </c>
      <c r="B50" s="9"/>
      <c r="C50" s="15" t="s">
        <v>147</v>
      </c>
      <c r="D50" s="9">
        <v>16389</v>
      </c>
    </row>
    <row r="51" spans="1:4" s="38" customFormat="1" ht="15" customHeight="1">
      <c r="A51" s="8"/>
      <c r="B51" s="9"/>
      <c r="C51" s="15" t="s">
        <v>148</v>
      </c>
      <c r="D51" s="9">
        <v>7309</v>
      </c>
    </row>
    <row r="52" spans="1:4" s="38" customFormat="1" ht="15" customHeight="1">
      <c r="A52" s="8"/>
      <c r="B52" s="9"/>
      <c r="C52" s="15" t="s">
        <v>149</v>
      </c>
      <c r="D52" s="9">
        <v>9080</v>
      </c>
    </row>
    <row r="53" spans="1:4" s="38" customFormat="1" ht="15" customHeight="1">
      <c r="A53" s="8"/>
      <c r="B53" s="9"/>
      <c r="C53" s="44"/>
      <c r="D53" s="44"/>
    </row>
    <row r="54" spans="1:5" s="38" customFormat="1" ht="14.25">
      <c r="A54" s="6" t="s">
        <v>150</v>
      </c>
      <c r="B54" s="9">
        <v>268919</v>
      </c>
      <c r="C54" s="6" t="s">
        <v>151</v>
      </c>
      <c r="D54" s="9">
        <f>D4+D36+D41+D49+D50</f>
        <v>268919</v>
      </c>
      <c r="E54" s="38">
        <f>D54-D50</f>
        <v>252530</v>
      </c>
    </row>
    <row r="55" spans="4:5" s="38" customFormat="1" ht="14.25">
      <c r="D55" s="45"/>
      <c r="E55" s="38">
        <f>D54-B54</f>
        <v>0</v>
      </c>
    </row>
  </sheetData>
  <sheetProtection/>
  <mergeCells count="1">
    <mergeCell ref="A1:D1"/>
  </mergeCells>
  <printOptions horizontalCentered="1"/>
  <pageMargins left="0.75" right="0.75" top="0.98" bottom="0.98" header="0.51" footer="0.51"/>
  <pageSetup errors="NA" firstPageNumber="1" useFirstPageNumber="1" horizontalDpi="600" verticalDpi="6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22"/>
  <sheetViews>
    <sheetView showZeros="0" zoomScaleSheetLayoutView="100" workbookViewId="0" topLeftCell="A1">
      <selection activeCell="C13" sqref="C13"/>
    </sheetView>
  </sheetViews>
  <sheetFormatPr defaultColWidth="9.125" defaultRowHeight="14.25"/>
  <cols>
    <col min="1" max="1" width="48.875" style="3" customWidth="1"/>
    <col min="2" max="2" width="25.00390625" style="1" customWidth="1"/>
    <col min="3" max="3" width="25.00390625" style="3" customWidth="1"/>
    <col min="4" max="254" width="9.125" style="3" customWidth="1"/>
    <col min="255" max="16384" width="9.125" style="3" customWidth="1"/>
  </cols>
  <sheetData>
    <row r="1" spans="1:2" ht="29.25" customHeight="1">
      <c r="A1" s="32" t="s">
        <v>152</v>
      </c>
      <c r="B1" s="32"/>
    </row>
    <row r="2" spans="1:2" ht="16.5" customHeight="1">
      <c r="A2" s="33" t="s">
        <v>153</v>
      </c>
      <c r="B2" s="33"/>
    </row>
    <row r="3" spans="1:2" ht="16.5" customHeight="1">
      <c r="A3" s="6" t="s">
        <v>2</v>
      </c>
      <c r="B3" s="16" t="s">
        <v>3</v>
      </c>
    </row>
    <row r="4" spans="1:2" ht="16.5" customHeight="1">
      <c r="A4" s="34" t="s">
        <v>154</v>
      </c>
      <c r="B4" s="9">
        <f>B5+B43+B63+B76+B191+B253+B259+B263+B277+B286+B292+B301+B310+B313+B316+B319+B331+B335+B338+B341</f>
        <v>82105</v>
      </c>
    </row>
    <row r="5" spans="1:2" ht="16.5" customHeight="1">
      <c r="A5" s="34" t="s">
        <v>155</v>
      </c>
      <c r="B5" s="9">
        <f>SUM(B6,B26,B32,B35,B40)</f>
        <v>12831</v>
      </c>
    </row>
    <row r="6" spans="1:2" ht="16.5" customHeight="1">
      <c r="A6" s="34" t="s">
        <v>156</v>
      </c>
      <c r="B6" s="9">
        <f>SUM(B7:B25)</f>
        <v>12599</v>
      </c>
    </row>
    <row r="7" spans="1:2" ht="16.5" customHeight="1">
      <c r="A7" s="35" t="s">
        <v>157</v>
      </c>
      <c r="B7" s="9">
        <v>469</v>
      </c>
    </row>
    <row r="8" spans="1:2" ht="16.5" customHeight="1">
      <c r="A8" s="35" t="s">
        <v>158</v>
      </c>
      <c r="B8" s="9">
        <v>1</v>
      </c>
    </row>
    <row r="9" spans="1:2" ht="16.5" customHeight="1">
      <c r="A9" s="35" t="s">
        <v>159</v>
      </c>
      <c r="B9" s="9">
        <v>11074</v>
      </c>
    </row>
    <row r="10" spans="1:2" ht="16.5" customHeight="1">
      <c r="A10" s="35" t="s">
        <v>160</v>
      </c>
      <c r="B10" s="9">
        <v>4</v>
      </c>
    </row>
    <row r="11" spans="1:2" ht="16.5" customHeight="1">
      <c r="A11" s="35" t="s">
        <v>161</v>
      </c>
      <c r="B11" s="9">
        <v>1091</v>
      </c>
    </row>
    <row r="12" spans="1:2" ht="16.5" customHeight="1">
      <c r="A12" s="35" t="s">
        <v>162</v>
      </c>
      <c r="B12" s="9">
        <v>39</v>
      </c>
    </row>
    <row r="13" spans="1:2" ht="16.5" customHeight="1">
      <c r="A13" s="35" t="s">
        <v>163</v>
      </c>
      <c r="B13" s="9">
        <v>134</v>
      </c>
    </row>
    <row r="14" spans="1:2" ht="16.5" customHeight="1">
      <c r="A14" s="35" t="s">
        <v>164</v>
      </c>
      <c r="B14" s="9">
        <v>8</v>
      </c>
    </row>
    <row r="15" spans="1:2" ht="16.5" customHeight="1">
      <c r="A15" s="35" t="s">
        <v>165</v>
      </c>
      <c r="B15" s="9">
        <v>0</v>
      </c>
    </row>
    <row r="16" spans="1:2" ht="16.5" customHeight="1">
      <c r="A16" s="35" t="s">
        <v>166</v>
      </c>
      <c r="B16" s="9">
        <v>0</v>
      </c>
    </row>
    <row r="17" spans="1:2" ht="16.5" customHeight="1">
      <c r="A17" s="35" t="s">
        <v>167</v>
      </c>
      <c r="B17" s="9">
        <v>0</v>
      </c>
    </row>
    <row r="18" spans="1:2" ht="16.5" customHeight="1">
      <c r="A18" s="35" t="s">
        <v>168</v>
      </c>
      <c r="B18" s="25">
        <v>0</v>
      </c>
    </row>
    <row r="19" spans="1:2" ht="16.5" customHeight="1">
      <c r="A19" s="35" t="s">
        <v>169</v>
      </c>
      <c r="B19" s="9">
        <v>0</v>
      </c>
    </row>
    <row r="20" spans="1:2" ht="16.5" customHeight="1">
      <c r="A20" s="35" t="s">
        <v>170</v>
      </c>
      <c r="B20" s="20">
        <v>0</v>
      </c>
    </row>
    <row r="21" spans="1:2" ht="16.5" customHeight="1">
      <c r="A21" s="35" t="s">
        <v>171</v>
      </c>
      <c r="B21" s="9">
        <v>-235</v>
      </c>
    </row>
    <row r="22" spans="1:2" ht="16.5" customHeight="1">
      <c r="A22" s="35" t="s">
        <v>172</v>
      </c>
      <c r="B22" s="9">
        <v>0</v>
      </c>
    </row>
    <row r="23" spans="1:2" ht="16.5" customHeight="1">
      <c r="A23" s="35" t="s">
        <v>173</v>
      </c>
      <c r="B23" s="25">
        <v>14</v>
      </c>
    </row>
    <row r="24" spans="1:2" ht="16.5" customHeight="1">
      <c r="A24" s="35" t="s">
        <v>174</v>
      </c>
      <c r="B24" s="25">
        <v>0</v>
      </c>
    </row>
    <row r="25" spans="1:2" ht="16.5" customHeight="1">
      <c r="A25" s="35" t="s">
        <v>175</v>
      </c>
      <c r="B25" s="9">
        <v>0</v>
      </c>
    </row>
    <row r="26" spans="1:2" ht="16.5" customHeight="1">
      <c r="A26" s="34" t="s">
        <v>176</v>
      </c>
      <c r="B26" s="20">
        <f>SUM(B27:B31)</f>
        <v>0</v>
      </c>
    </row>
    <row r="27" spans="1:2" ht="16.5" customHeight="1">
      <c r="A27" s="35" t="s">
        <v>177</v>
      </c>
      <c r="B27" s="9">
        <v>0</v>
      </c>
    </row>
    <row r="28" spans="1:2" ht="16.5" customHeight="1">
      <c r="A28" s="35" t="s">
        <v>178</v>
      </c>
      <c r="B28" s="9">
        <v>0</v>
      </c>
    </row>
    <row r="29" spans="1:2" ht="16.5" customHeight="1">
      <c r="A29" s="35" t="s">
        <v>179</v>
      </c>
      <c r="B29" s="9">
        <v>0</v>
      </c>
    </row>
    <row r="30" spans="1:2" ht="16.5" customHeight="1">
      <c r="A30" s="35" t="s">
        <v>180</v>
      </c>
      <c r="B30" s="9">
        <v>0</v>
      </c>
    </row>
    <row r="31" spans="1:2" ht="16.5" customHeight="1">
      <c r="A31" s="35" t="s">
        <v>181</v>
      </c>
      <c r="B31" s="9">
        <v>0</v>
      </c>
    </row>
    <row r="32" spans="1:2" ht="16.5" customHeight="1">
      <c r="A32" s="34" t="s">
        <v>182</v>
      </c>
      <c r="B32" s="9">
        <f>B33+B34</f>
        <v>0</v>
      </c>
    </row>
    <row r="33" spans="1:2" ht="16.5" customHeight="1">
      <c r="A33" s="35" t="s">
        <v>183</v>
      </c>
      <c r="B33" s="25">
        <v>0</v>
      </c>
    </row>
    <row r="34" spans="1:2" ht="16.5" customHeight="1">
      <c r="A34" s="35" t="s">
        <v>184</v>
      </c>
      <c r="B34" s="9">
        <v>0</v>
      </c>
    </row>
    <row r="35" spans="1:2" ht="16.5" customHeight="1">
      <c r="A35" s="34" t="s">
        <v>185</v>
      </c>
      <c r="B35" s="20">
        <f>SUM(B36:B39)</f>
        <v>232</v>
      </c>
    </row>
    <row r="36" spans="1:2" ht="16.5" customHeight="1">
      <c r="A36" s="35" t="s">
        <v>186</v>
      </c>
      <c r="B36" s="9">
        <v>232</v>
      </c>
    </row>
    <row r="37" spans="1:2" ht="16.5" customHeight="1">
      <c r="A37" s="35" t="s">
        <v>187</v>
      </c>
      <c r="B37" s="9">
        <v>0</v>
      </c>
    </row>
    <row r="38" spans="1:2" ht="16.5" customHeight="1">
      <c r="A38" s="35" t="s">
        <v>188</v>
      </c>
      <c r="B38" s="25">
        <v>0</v>
      </c>
    </row>
    <row r="39" spans="1:2" ht="16.5" customHeight="1">
      <c r="A39" s="35" t="s">
        <v>189</v>
      </c>
      <c r="B39" s="9">
        <v>0</v>
      </c>
    </row>
    <row r="40" spans="1:2" ht="16.5" customHeight="1">
      <c r="A40" s="34" t="s">
        <v>190</v>
      </c>
      <c r="B40" s="20">
        <f>SUM(B41:B42)</f>
        <v>0</v>
      </c>
    </row>
    <row r="41" spans="1:2" ht="16.5" customHeight="1">
      <c r="A41" s="35" t="s">
        <v>191</v>
      </c>
      <c r="B41" s="9">
        <v>0</v>
      </c>
    </row>
    <row r="42" spans="1:2" ht="16.5" customHeight="1">
      <c r="A42" s="35" t="s">
        <v>192</v>
      </c>
      <c r="B42" s="9">
        <v>0</v>
      </c>
    </row>
    <row r="43" spans="1:2" ht="16.5" customHeight="1">
      <c r="A43" s="34" t="s">
        <v>193</v>
      </c>
      <c r="B43" s="9">
        <f>SUM(B44,B56,B62)</f>
        <v>0</v>
      </c>
    </row>
    <row r="44" spans="1:2" ht="16.5" customHeight="1">
      <c r="A44" s="34" t="s">
        <v>194</v>
      </c>
      <c r="B44" s="9">
        <f>SUM(B45:B55)</f>
        <v>0</v>
      </c>
    </row>
    <row r="45" spans="1:2" ht="16.5" customHeight="1">
      <c r="A45" s="35" t="s">
        <v>195</v>
      </c>
      <c r="B45" s="20">
        <v>0</v>
      </c>
    </row>
    <row r="46" spans="1:2" ht="16.5" customHeight="1">
      <c r="A46" s="35" t="s">
        <v>196</v>
      </c>
      <c r="B46" s="9">
        <v>0</v>
      </c>
    </row>
    <row r="47" spans="1:2" ht="16.5" customHeight="1">
      <c r="A47" s="35" t="s">
        <v>197</v>
      </c>
      <c r="B47" s="9">
        <v>0</v>
      </c>
    </row>
    <row r="48" spans="1:2" ht="16.5" customHeight="1">
      <c r="A48" s="35" t="s">
        <v>198</v>
      </c>
      <c r="B48" s="9">
        <v>0</v>
      </c>
    </row>
    <row r="49" spans="1:2" ht="16.5" customHeight="1">
      <c r="A49" s="35" t="s">
        <v>199</v>
      </c>
      <c r="B49" s="9">
        <v>0</v>
      </c>
    </row>
    <row r="50" spans="1:2" ht="16.5" customHeight="1">
      <c r="A50" s="35" t="s">
        <v>200</v>
      </c>
      <c r="B50" s="9">
        <v>0</v>
      </c>
    </row>
    <row r="51" spans="1:2" ht="16.5" customHeight="1">
      <c r="A51" s="35" t="s">
        <v>201</v>
      </c>
      <c r="B51" s="9">
        <v>0</v>
      </c>
    </row>
    <row r="52" spans="1:2" ht="16.5" customHeight="1">
      <c r="A52" s="35" t="s">
        <v>202</v>
      </c>
      <c r="B52" s="9">
        <v>0</v>
      </c>
    </row>
    <row r="53" spans="1:2" ht="16.5" customHeight="1">
      <c r="A53" s="35" t="s">
        <v>203</v>
      </c>
      <c r="B53" s="9">
        <v>0</v>
      </c>
    </row>
    <row r="54" spans="1:2" ht="16.5" customHeight="1">
      <c r="A54" s="35" t="s">
        <v>204</v>
      </c>
      <c r="B54" s="9">
        <v>0</v>
      </c>
    </row>
    <row r="55" spans="1:2" ht="16.5" customHeight="1">
      <c r="A55" s="35" t="s">
        <v>205</v>
      </c>
      <c r="B55" s="9">
        <v>0</v>
      </c>
    </row>
    <row r="56" spans="1:2" ht="16.5" customHeight="1">
      <c r="A56" s="34" t="s">
        <v>206</v>
      </c>
      <c r="B56" s="9">
        <f>SUM(B57:B61)</f>
        <v>0</v>
      </c>
    </row>
    <row r="57" spans="1:2" ht="16.5" customHeight="1">
      <c r="A57" s="35" t="s">
        <v>207</v>
      </c>
      <c r="B57" s="9">
        <v>0</v>
      </c>
    </row>
    <row r="58" spans="1:2" ht="16.5" customHeight="1">
      <c r="A58" s="35" t="s">
        <v>208</v>
      </c>
      <c r="B58" s="9">
        <v>0</v>
      </c>
    </row>
    <row r="59" spans="1:2" ht="16.5" customHeight="1">
      <c r="A59" s="35" t="s">
        <v>209</v>
      </c>
      <c r="B59" s="9">
        <v>0</v>
      </c>
    </row>
    <row r="60" spans="1:2" ht="16.5" customHeight="1">
      <c r="A60" s="35" t="s">
        <v>210</v>
      </c>
      <c r="B60" s="9">
        <v>0</v>
      </c>
    </row>
    <row r="61" spans="1:2" ht="16.5" customHeight="1">
      <c r="A61" s="35" t="s">
        <v>211</v>
      </c>
      <c r="B61" s="9">
        <v>0</v>
      </c>
    </row>
    <row r="62" spans="1:2" ht="16.5" customHeight="1">
      <c r="A62" s="34" t="s">
        <v>212</v>
      </c>
      <c r="B62" s="9">
        <v>0</v>
      </c>
    </row>
    <row r="63" spans="1:2" ht="16.5" customHeight="1">
      <c r="A63" s="34" t="s">
        <v>213</v>
      </c>
      <c r="B63" s="25">
        <f>SUM(B64,B67:B68,B71:B75)</f>
        <v>20288</v>
      </c>
    </row>
    <row r="64" spans="1:2" ht="16.5" customHeight="1">
      <c r="A64" s="34" t="s">
        <v>214</v>
      </c>
      <c r="B64" s="9">
        <f>SUM(B65,B66)</f>
        <v>0</v>
      </c>
    </row>
    <row r="65" spans="1:2" ht="16.5" customHeight="1">
      <c r="A65" s="35" t="s">
        <v>215</v>
      </c>
      <c r="B65" s="9">
        <v>0</v>
      </c>
    </row>
    <row r="66" spans="1:2" ht="16.5" customHeight="1">
      <c r="A66" s="35" t="s">
        <v>216</v>
      </c>
      <c r="B66" s="9">
        <v>0</v>
      </c>
    </row>
    <row r="67" spans="1:2" ht="16.5" customHeight="1">
      <c r="A67" s="34" t="s">
        <v>217</v>
      </c>
      <c r="B67" s="9">
        <v>0</v>
      </c>
    </row>
    <row r="68" spans="1:2" ht="16.5" customHeight="1">
      <c r="A68" s="34" t="s">
        <v>218</v>
      </c>
      <c r="B68" s="9">
        <f>SUM(B69:B70)</f>
        <v>0</v>
      </c>
    </row>
    <row r="69" spans="1:2" ht="16.5" customHeight="1">
      <c r="A69" s="35" t="s">
        <v>219</v>
      </c>
      <c r="B69" s="36">
        <v>0</v>
      </c>
    </row>
    <row r="70" spans="1:2" ht="16.5" customHeight="1">
      <c r="A70" s="35" t="s">
        <v>220</v>
      </c>
      <c r="B70" s="9">
        <v>0</v>
      </c>
    </row>
    <row r="71" spans="1:2" ht="16.5" customHeight="1">
      <c r="A71" s="34" t="s">
        <v>221</v>
      </c>
      <c r="B71" s="20">
        <v>20265</v>
      </c>
    </row>
    <row r="72" spans="1:2" ht="16.5" customHeight="1">
      <c r="A72" s="34" t="s">
        <v>222</v>
      </c>
      <c r="B72" s="20">
        <v>0</v>
      </c>
    </row>
    <row r="73" spans="1:2" ht="16.5" customHeight="1">
      <c r="A73" s="34" t="s">
        <v>223</v>
      </c>
      <c r="B73" s="20">
        <v>0</v>
      </c>
    </row>
    <row r="74" spans="1:2" ht="16.5" customHeight="1">
      <c r="A74" s="34" t="s">
        <v>224</v>
      </c>
      <c r="B74" s="9">
        <v>23</v>
      </c>
    </row>
    <row r="75" spans="1:2" ht="16.5" customHeight="1">
      <c r="A75" s="34" t="s">
        <v>225</v>
      </c>
      <c r="B75" s="9">
        <v>0</v>
      </c>
    </row>
    <row r="76" spans="1:2" ht="16.5" customHeight="1">
      <c r="A76" s="34" t="s">
        <v>226</v>
      </c>
      <c r="B76" s="9">
        <f>SUM(B77:B93,B97:B102,B106,B111:B112,B116:B122,B136:B137,B140:B142,B147,B152,B157,B162,B167,B172,B177,B182,B187)</f>
        <v>12072</v>
      </c>
    </row>
    <row r="77" spans="1:2" ht="16.5" customHeight="1">
      <c r="A77" s="34" t="s">
        <v>227</v>
      </c>
      <c r="B77" s="9">
        <v>0</v>
      </c>
    </row>
    <row r="78" spans="1:2" ht="16.5" customHeight="1">
      <c r="A78" s="34" t="s">
        <v>228</v>
      </c>
      <c r="B78" s="9">
        <v>0</v>
      </c>
    </row>
    <row r="79" spans="1:2" ht="16.5" customHeight="1">
      <c r="A79" s="34" t="s">
        <v>229</v>
      </c>
      <c r="B79" s="9">
        <v>0</v>
      </c>
    </row>
    <row r="80" spans="1:2" ht="16.5" customHeight="1">
      <c r="A80" s="34" t="s">
        <v>230</v>
      </c>
      <c r="B80" s="9">
        <v>0</v>
      </c>
    </row>
    <row r="81" spans="1:2" ht="16.5" customHeight="1">
      <c r="A81" s="34" t="s">
        <v>231</v>
      </c>
      <c r="B81" s="9">
        <v>3</v>
      </c>
    </row>
    <row r="82" spans="1:2" ht="16.5" customHeight="1">
      <c r="A82" s="34" t="s">
        <v>232</v>
      </c>
      <c r="B82" s="9">
        <v>0</v>
      </c>
    </row>
    <row r="83" spans="1:2" ht="16.5" customHeight="1">
      <c r="A83" s="34" t="s">
        <v>233</v>
      </c>
      <c r="B83" s="9">
        <v>0</v>
      </c>
    </row>
    <row r="84" spans="1:2" ht="16.5" customHeight="1">
      <c r="A84" s="34" t="s">
        <v>234</v>
      </c>
      <c r="B84" s="9">
        <v>0</v>
      </c>
    </row>
    <row r="85" spans="1:2" ht="16.5" customHeight="1">
      <c r="A85" s="34" t="s">
        <v>235</v>
      </c>
      <c r="B85" s="9">
        <v>0</v>
      </c>
    </row>
    <row r="86" spans="1:2" ht="16.5" customHeight="1">
      <c r="A86" s="34" t="s">
        <v>236</v>
      </c>
      <c r="B86" s="9">
        <v>0</v>
      </c>
    </row>
    <row r="87" spans="1:2" ht="16.5" customHeight="1">
      <c r="A87" s="34" t="s">
        <v>237</v>
      </c>
      <c r="B87" s="9">
        <v>0</v>
      </c>
    </row>
    <row r="88" spans="1:2" ht="16.5" customHeight="1">
      <c r="A88" s="34" t="s">
        <v>238</v>
      </c>
      <c r="B88" s="9">
        <v>0</v>
      </c>
    </row>
    <row r="89" spans="1:2" ht="16.5" customHeight="1">
      <c r="A89" s="34" t="s">
        <v>239</v>
      </c>
      <c r="B89" s="9">
        <v>0</v>
      </c>
    </row>
    <row r="90" spans="1:2" ht="16.5" customHeight="1">
      <c r="A90" s="34" t="s">
        <v>240</v>
      </c>
      <c r="B90" s="9">
        <v>0</v>
      </c>
    </row>
    <row r="91" spans="1:2" ht="16.5" customHeight="1">
      <c r="A91" s="34" t="s">
        <v>241</v>
      </c>
      <c r="B91" s="9">
        <v>0</v>
      </c>
    </row>
    <row r="92" spans="1:2" ht="16.5" customHeight="1">
      <c r="A92" s="34" t="s">
        <v>242</v>
      </c>
      <c r="B92" s="9">
        <v>0</v>
      </c>
    </row>
    <row r="93" spans="1:2" ht="16.5" customHeight="1">
      <c r="A93" s="34" t="s">
        <v>243</v>
      </c>
      <c r="B93" s="9">
        <f>SUM(B94:B96)</f>
        <v>0</v>
      </c>
    </row>
    <row r="94" spans="1:2" ht="16.5" customHeight="1">
      <c r="A94" s="35" t="s">
        <v>244</v>
      </c>
      <c r="B94" s="9">
        <v>0</v>
      </c>
    </row>
    <row r="95" spans="1:2" ht="16.5" customHeight="1">
      <c r="A95" s="35" t="s">
        <v>245</v>
      </c>
      <c r="B95" s="9">
        <v>0</v>
      </c>
    </row>
    <row r="96" spans="1:2" ht="16.5" customHeight="1">
      <c r="A96" s="35" t="s">
        <v>246</v>
      </c>
      <c r="B96" s="9">
        <v>0</v>
      </c>
    </row>
    <row r="97" spans="1:2" ht="16.5" customHeight="1">
      <c r="A97" s="34" t="s">
        <v>247</v>
      </c>
      <c r="B97" s="9">
        <v>0</v>
      </c>
    </row>
    <row r="98" spans="1:2" ht="16.5" customHeight="1">
      <c r="A98" s="34" t="s">
        <v>248</v>
      </c>
      <c r="B98" s="9">
        <v>0</v>
      </c>
    </row>
    <row r="99" spans="1:2" ht="16.5" customHeight="1">
      <c r="A99" s="34" t="s">
        <v>249</v>
      </c>
      <c r="B99" s="9">
        <v>0</v>
      </c>
    </row>
    <row r="100" spans="1:2" ht="16.5" customHeight="1">
      <c r="A100" s="34" t="s">
        <v>250</v>
      </c>
      <c r="B100" s="9">
        <v>0</v>
      </c>
    </row>
    <row r="101" spans="1:2" ht="16.5" customHeight="1">
      <c r="A101" s="34" t="s">
        <v>251</v>
      </c>
      <c r="B101" s="9">
        <v>0</v>
      </c>
    </row>
    <row r="102" spans="1:2" ht="16.5" customHeight="1">
      <c r="A102" s="34" t="s">
        <v>252</v>
      </c>
      <c r="B102" s="9">
        <f>SUM(B103:B105)</f>
        <v>0</v>
      </c>
    </row>
    <row r="103" spans="1:2" ht="16.5" customHeight="1">
      <c r="A103" s="35" t="s">
        <v>253</v>
      </c>
      <c r="B103" s="9">
        <v>0</v>
      </c>
    </row>
    <row r="104" spans="1:2" ht="16.5" customHeight="1">
      <c r="A104" s="35" t="s">
        <v>254</v>
      </c>
      <c r="B104" s="9">
        <v>0</v>
      </c>
    </row>
    <row r="105" spans="1:2" ht="16.5" customHeight="1">
      <c r="A105" s="35" t="s">
        <v>255</v>
      </c>
      <c r="B105" s="9">
        <v>0</v>
      </c>
    </row>
    <row r="106" spans="1:2" ht="16.5" customHeight="1">
      <c r="A106" s="34" t="s">
        <v>256</v>
      </c>
      <c r="B106" s="9">
        <f>SUM(B107:B110)</f>
        <v>0</v>
      </c>
    </row>
    <row r="107" spans="1:2" ht="16.5" customHeight="1">
      <c r="A107" s="35" t="s">
        <v>257</v>
      </c>
      <c r="B107" s="9">
        <v>0</v>
      </c>
    </row>
    <row r="108" spans="1:2" ht="16.5" customHeight="1">
      <c r="A108" s="35" t="s">
        <v>258</v>
      </c>
      <c r="B108" s="9">
        <v>0</v>
      </c>
    </row>
    <row r="109" spans="1:2" ht="16.5" customHeight="1">
      <c r="A109" s="35" t="s">
        <v>259</v>
      </c>
      <c r="B109" s="9">
        <v>0</v>
      </c>
    </row>
    <row r="110" spans="1:2" ht="16.5" customHeight="1">
      <c r="A110" s="35" t="s">
        <v>260</v>
      </c>
      <c r="B110" s="9">
        <v>0</v>
      </c>
    </row>
    <row r="111" spans="1:2" ht="16.5" customHeight="1">
      <c r="A111" s="34" t="s">
        <v>261</v>
      </c>
      <c r="B111" s="9">
        <v>0</v>
      </c>
    </row>
    <row r="112" spans="1:2" ht="16.5" customHeight="1">
      <c r="A112" s="34" t="s">
        <v>262</v>
      </c>
      <c r="B112" s="9">
        <f>SUM(B113:B115)</f>
        <v>0</v>
      </c>
    </row>
    <row r="113" spans="1:2" ht="16.5" customHeight="1">
      <c r="A113" s="35" t="s">
        <v>263</v>
      </c>
      <c r="B113" s="9">
        <v>0</v>
      </c>
    </row>
    <row r="114" spans="1:2" ht="16.5" customHeight="1">
      <c r="A114" s="35" t="s">
        <v>264</v>
      </c>
      <c r="B114" s="9">
        <v>0</v>
      </c>
    </row>
    <row r="115" spans="1:2" ht="16.5" customHeight="1">
      <c r="A115" s="35" t="s">
        <v>265</v>
      </c>
      <c r="B115" s="9">
        <v>0</v>
      </c>
    </row>
    <row r="116" spans="1:2" ht="16.5" customHeight="1">
      <c r="A116" s="34" t="s">
        <v>266</v>
      </c>
      <c r="B116" s="9">
        <v>0</v>
      </c>
    </row>
    <row r="117" spans="1:2" ht="16.5" customHeight="1">
      <c r="A117" s="34" t="s">
        <v>267</v>
      </c>
      <c r="B117" s="9">
        <v>0</v>
      </c>
    </row>
    <row r="118" spans="1:2" ht="16.5" customHeight="1">
      <c r="A118" s="34" t="s">
        <v>268</v>
      </c>
      <c r="B118" s="9">
        <v>0</v>
      </c>
    </row>
    <row r="119" spans="1:2" ht="16.5" customHeight="1">
      <c r="A119" s="34" t="s">
        <v>269</v>
      </c>
      <c r="B119" s="9">
        <v>0</v>
      </c>
    </row>
    <row r="120" spans="1:2" ht="16.5" customHeight="1">
      <c r="A120" s="34" t="s">
        <v>270</v>
      </c>
      <c r="B120" s="9">
        <v>223</v>
      </c>
    </row>
    <row r="121" spans="1:2" ht="16.5" customHeight="1">
      <c r="A121" s="34" t="s">
        <v>271</v>
      </c>
      <c r="B121" s="9">
        <v>145</v>
      </c>
    </row>
    <row r="122" spans="1:2" ht="16.5" customHeight="1">
      <c r="A122" s="34" t="s">
        <v>272</v>
      </c>
      <c r="B122" s="9">
        <f>SUM(B123:B135)</f>
        <v>10984</v>
      </c>
    </row>
    <row r="123" spans="1:2" ht="16.5" customHeight="1">
      <c r="A123" s="35" t="s">
        <v>273</v>
      </c>
      <c r="B123" s="9">
        <v>0</v>
      </c>
    </row>
    <row r="124" spans="1:2" ht="16.5" customHeight="1">
      <c r="A124" s="35" t="s">
        <v>274</v>
      </c>
      <c r="B124" s="9">
        <v>0</v>
      </c>
    </row>
    <row r="125" spans="1:2" ht="16.5" customHeight="1">
      <c r="A125" s="35" t="s">
        <v>275</v>
      </c>
      <c r="B125" s="9">
        <v>0</v>
      </c>
    </row>
    <row r="126" spans="1:2" ht="16.5" customHeight="1">
      <c r="A126" s="35" t="s">
        <v>276</v>
      </c>
      <c r="B126" s="9">
        <v>0</v>
      </c>
    </row>
    <row r="127" spans="1:2" ht="16.5" customHeight="1">
      <c r="A127" s="35" t="s">
        <v>277</v>
      </c>
      <c r="B127" s="9">
        <v>0</v>
      </c>
    </row>
    <row r="128" spans="1:2" ht="16.5" customHeight="1">
      <c r="A128" s="35" t="s">
        <v>278</v>
      </c>
      <c r="B128" s="9">
        <v>0</v>
      </c>
    </row>
    <row r="129" spans="1:2" ht="16.5" customHeight="1">
      <c r="A129" s="35" t="s">
        <v>279</v>
      </c>
      <c r="B129" s="9">
        <v>0</v>
      </c>
    </row>
    <row r="130" spans="1:2" ht="16.5" customHeight="1">
      <c r="A130" s="35" t="s">
        <v>280</v>
      </c>
      <c r="B130" s="25">
        <v>0</v>
      </c>
    </row>
    <row r="131" spans="1:2" ht="16.5" customHeight="1">
      <c r="A131" s="35" t="s">
        <v>281</v>
      </c>
      <c r="B131" s="9">
        <v>0</v>
      </c>
    </row>
    <row r="132" spans="1:2" ht="16.5" customHeight="1">
      <c r="A132" s="35" t="s">
        <v>282</v>
      </c>
      <c r="B132" s="20">
        <v>0</v>
      </c>
    </row>
    <row r="133" spans="1:2" ht="16.5" customHeight="1">
      <c r="A133" s="35" t="s">
        <v>283</v>
      </c>
      <c r="B133" s="20">
        <v>0</v>
      </c>
    </row>
    <row r="134" spans="1:2" ht="16.5" customHeight="1">
      <c r="A134" s="35" t="s">
        <v>284</v>
      </c>
      <c r="B134" s="20">
        <v>0</v>
      </c>
    </row>
    <row r="135" spans="1:2" ht="16.5" customHeight="1">
      <c r="A135" s="35" t="s">
        <v>285</v>
      </c>
      <c r="B135" s="20">
        <v>10984</v>
      </c>
    </row>
    <row r="136" spans="1:2" ht="16.5" customHeight="1">
      <c r="A136" s="34" t="s">
        <v>286</v>
      </c>
      <c r="B136" s="9">
        <v>3</v>
      </c>
    </row>
    <row r="137" spans="1:2" ht="16.5" customHeight="1">
      <c r="A137" s="34" t="s">
        <v>287</v>
      </c>
      <c r="B137" s="9">
        <f>B138+B139</f>
        <v>183</v>
      </c>
    </row>
    <row r="138" spans="1:2" ht="16.5" customHeight="1">
      <c r="A138" s="35" t="s">
        <v>288</v>
      </c>
      <c r="B138" s="9">
        <v>0</v>
      </c>
    </row>
    <row r="139" spans="1:2" ht="16.5" customHeight="1">
      <c r="A139" s="35" t="s">
        <v>289</v>
      </c>
      <c r="B139" s="9">
        <v>183</v>
      </c>
    </row>
    <row r="140" spans="1:2" ht="16.5" customHeight="1">
      <c r="A140" s="34" t="s">
        <v>290</v>
      </c>
      <c r="B140" s="9">
        <v>9</v>
      </c>
    </row>
    <row r="141" spans="1:2" ht="16.5" customHeight="1">
      <c r="A141" s="34" t="s">
        <v>291</v>
      </c>
      <c r="B141" s="9">
        <v>2</v>
      </c>
    </row>
    <row r="142" spans="1:2" ht="16.5" customHeight="1">
      <c r="A142" s="34" t="s">
        <v>292</v>
      </c>
      <c r="B142" s="9">
        <f>SUM(B143:B146)</f>
        <v>39</v>
      </c>
    </row>
    <row r="143" spans="1:2" ht="16.5" customHeight="1">
      <c r="A143" s="35" t="s">
        <v>293</v>
      </c>
      <c r="B143" s="9">
        <v>30</v>
      </c>
    </row>
    <row r="144" spans="1:2" ht="16.5" customHeight="1">
      <c r="A144" s="35" t="s">
        <v>294</v>
      </c>
      <c r="B144" s="9">
        <v>1</v>
      </c>
    </row>
    <row r="145" spans="1:2" ht="16.5" customHeight="1">
      <c r="A145" s="35" t="s">
        <v>295</v>
      </c>
      <c r="B145" s="9">
        <v>8</v>
      </c>
    </row>
    <row r="146" spans="1:2" ht="16.5" customHeight="1">
      <c r="A146" s="35" t="s">
        <v>296</v>
      </c>
      <c r="B146" s="9">
        <v>0</v>
      </c>
    </row>
    <row r="147" spans="1:2" ht="16.5" customHeight="1">
      <c r="A147" s="34" t="s">
        <v>297</v>
      </c>
      <c r="B147" s="9">
        <f>SUM(B148:B151)</f>
        <v>0</v>
      </c>
    </row>
    <row r="148" spans="1:2" ht="16.5" customHeight="1">
      <c r="A148" s="35" t="s">
        <v>298</v>
      </c>
      <c r="B148" s="9">
        <v>0</v>
      </c>
    </row>
    <row r="149" spans="1:2" ht="16.5" customHeight="1">
      <c r="A149" s="35" t="s">
        <v>299</v>
      </c>
      <c r="B149" s="9">
        <v>0</v>
      </c>
    </row>
    <row r="150" spans="1:2" ht="16.5" customHeight="1">
      <c r="A150" s="35" t="s">
        <v>300</v>
      </c>
      <c r="B150" s="9">
        <v>0</v>
      </c>
    </row>
    <row r="151" spans="1:2" ht="16.5" customHeight="1">
      <c r="A151" s="35" t="s">
        <v>301</v>
      </c>
      <c r="B151" s="9">
        <v>0</v>
      </c>
    </row>
    <row r="152" spans="1:2" ht="16.5" customHeight="1">
      <c r="A152" s="34" t="s">
        <v>302</v>
      </c>
      <c r="B152" s="9">
        <f>SUM(B153:B156)</f>
        <v>0</v>
      </c>
    </row>
    <row r="153" spans="1:2" ht="16.5" customHeight="1">
      <c r="A153" s="35" t="s">
        <v>303</v>
      </c>
      <c r="B153" s="9">
        <v>0</v>
      </c>
    </row>
    <row r="154" spans="1:2" ht="16.5" customHeight="1">
      <c r="A154" s="35" t="s">
        <v>304</v>
      </c>
      <c r="B154" s="9">
        <v>0</v>
      </c>
    </row>
    <row r="155" spans="1:2" ht="16.5" customHeight="1">
      <c r="A155" s="35" t="s">
        <v>305</v>
      </c>
      <c r="B155" s="9">
        <v>0</v>
      </c>
    </row>
    <row r="156" spans="1:2" ht="16.5" customHeight="1">
      <c r="A156" s="35" t="s">
        <v>306</v>
      </c>
      <c r="B156" s="9">
        <v>0</v>
      </c>
    </row>
    <row r="157" spans="1:2" ht="16.5" customHeight="1">
      <c r="A157" s="34" t="s">
        <v>307</v>
      </c>
      <c r="B157" s="9">
        <f>SUM(B158:B161)</f>
        <v>0</v>
      </c>
    </row>
    <row r="158" spans="1:2" ht="16.5" customHeight="1">
      <c r="A158" s="35" t="s">
        <v>308</v>
      </c>
      <c r="B158" s="9">
        <v>0</v>
      </c>
    </row>
    <row r="159" spans="1:2" ht="16.5" customHeight="1">
      <c r="A159" s="35" t="s">
        <v>309</v>
      </c>
      <c r="B159" s="9">
        <v>0</v>
      </c>
    </row>
    <row r="160" spans="1:2" ht="16.5" customHeight="1">
      <c r="A160" s="35" t="s">
        <v>310</v>
      </c>
      <c r="B160" s="9">
        <v>0</v>
      </c>
    </row>
    <row r="161" spans="1:2" ht="16.5" customHeight="1">
      <c r="A161" s="35" t="s">
        <v>311</v>
      </c>
      <c r="B161" s="9">
        <v>0</v>
      </c>
    </row>
    <row r="162" spans="1:2" ht="16.5" customHeight="1">
      <c r="A162" s="34" t="s">
        <v>312</v>
      </c>
      <c r="B162" s="9">
        <f>SUM(B163:B166)</f>
        <v>113</v>
      </c>
    </row>
    <row r="163" spans="1:2" ht="16.5" customHeight="1">
      <c r="A163" s="35" t="s">
        <v>293</v>
      </c>
      <c r="B163" s="9">
        <v>33</v>
      </c>
    </row>
    <row r="164" spans="1:2" ht="16.5" customHeight="1">
      <c r="A164" s="35" t="s">
        <v>294</v>
      </c>
      <c r="B164" s="9">
        <v>6</v>
      </c>
    </row>
    <row r="165" spans="1:2" ht="16.5" customHeight="1">
      <c r="A165" s="35" t="s">
        <v>295</v>
      </c>
      <c r="B165" s="9">
        <v>39</v>
      </c>
    </row>
    <row r="166" spans="1:2" ht="16.5" customHeight="1">
      <c r="A166" s="35" t="s">
        <v>296</v>
      </c>
      <c r="B166" s="9">
        <v>35</v>
      </c>
    </row>
    <row r="167" spans="1:2" ht="16.5" customHeight="1">
      <c r="A167" s="34" t="s">
        <v>313</v>
      </c>
      <c r="B167" s="9">
        <f>SUM(B168:B171)</f>
        <v>333</v>
      </c>
    </row>
    <row r="168" spans="1:2" ht="16.5" customHeight="1">
      <c r="A168" s="35" t="s">
        <v>298</v>
      </c>
      <c r="B168" s="9">
        <v>0</v>
      </c>
    </row>
    <row r="169" spans="1:2" ht="16.5" customHeight="1">
      <c r="A169" s="35" t="s">
        <v>299</v>
      </c>
      <c r="B169" s="9">
        <v>0</v>
      </c>
    </row>
    <row r="170" spans="1:2" ht="16.5" customHeight="1">
      <c r="A170" s="35" t="s">
        <v>300</v>
      </c>
      <c r="B170" s="9">
        <v>333</v>
      </c>
    </row>
    <row r="171" spans="1:2" ht="16.5" customHeight="1">
      <c r="A171" s="35" t="s">
        <v>301</v>
      </c>
      <c r="B171" s="9">
        <v>0</v>
      </c>
    </row>
    <row r="172" spans="1:2" ht="16.5" customHeight="1">
      <c r="A172" s="34" t="s">
        <v>314</v>
      </c>
      <c r="B172" s="9">
        <f>SUM(B173:B176)</f>
        <v>0</v>
      </c>
    </row>
    <row r="173" spans="1:2" ht="16.5" customHeight="1">
      <c r="A173" s="35" t="s">
        <v>303</v>
      </c>
      <c r="B173" s="9">
        <v>0</v>
      </c>
    </row>
    <row r="174" spans="1:2" ht="16.5" customHeight="1">
      <c r="A174" s="35" t="s">
        <v>304</v>
      </c>
      <c r="B174" s="9">
        <v>0</v>
      </c>
    </row>
    <row r="175" spans="1:2" ht="16.5" customHeight="1">
      <c r="A175" s="35" t="s">
        <v>305</v>
      </c>
      <c r="B175" s="9">
        <v>0</v>
      </c>
    </row>
    <row r="176" spans="1:2" ht="16.5" customHeight="1">
      <c r="A176" s="35" t="s">
        <v>306</v>
      </c>
      <c r="B176" s="9">
        <v>0</v>
      </c>
    </row>
    <row r="177" spans="1:2" ht="16.5" customHeight="1">
      <c r="A177" s="34" t="s">
        <v>315</v>
      </c>
      <c r="B177" s="9">
        <f>SUM(B178:B181)</f>
        <v>0</v>
      </c>
    </row>
    <row r="178" spans="1:2" ht="16.5" customHeight="1">
      <c r="A178" s="35" t="s">
        <v>308</v>
      </c>
      <c r="B178" s="9">
        <v>0</v>
      </c>
    </row>
    <row r="179" spans="1:2" ht="16.5" customHeight="1">
      <c r="A179" s="35" t="s">
        <v>309</v>
      </c>
      <c r="B179" s="9">
        <v>0</v>
      </c>
    </row>
    <row r="180" spans="1:2" ht="16.5" customHeight="1">
      <c r="A180" s="35" t="s">
        <v>310</v>
      </c>
      <c r="B180" s="9">
        <v>0</v>
      </c>
    </row>
    <row r="181" spans="1:2" ht="16.5" customHeight="1">
      <c r="A181" s="35" t="s">
        <v>311</v>
      </c>
      <c r="B181" s="9">
        <v>0</v>
      </c>
    </row>
    <row r="182" spans="1:2" ht="16.5" customHeight="1">
      <c r="A182" s="34" t="s">
        <v>316</v>
      </c>
      <c r="B182" s="9">
        <f>SUM(B183:B186)</f>
        <v>0</v>
      </c>
    </row>
    <row r="183" spans="1:2" ht="16.5" customHeight="1">
      <c r="A183" s="35" t="s">
        <v>317</v>
      </c>
      <c r="B183" s="9">
        <v>0</v>
      </c>
    </row>
    <row r="184" spans="1:2" ht="16.5" customHeight="1">
      <c r="A184" s="35" t="s">
        <v>318</v>
      </c>
      <c r="B184" s="9">
        <v>0</v>
      </c>
    </row>
    <row r="185" spans="1:2" ht="16.5" customHeight="1">
      <c r="A185" s="35" t="s">
        <v>319</v>
      </c>
      <c r="B185" s="9">
        <v>0</v>
      </c>
    </row>
    <row r="186" spans="1:2" ht="16.5" customHeight="1">
      <c r="A186" s="35" t="s">
        <v>320</v>
      </c>
      <c r="B186" s="9">
        <v>0</v>
      </c>
    </row>
    <row r="187" spans="1:2" ht="16.5" customHeight="1">
      <c r="A187" s="34" t="s">
        <v>321</v>
      </c>
      <c r="B187" s="9">
        <f>SUM(B188:B190)</f>
        <v>35</v>
      </c>
    </row>
    <row r="188" spans="1:2" ht="16.5" customHeight="1">
      <c r="A188" s="35" t="s">
        <v>322</v>
      </c>
      <c r="B188" s="9">
        <v>35</v>
      </c>
    </row>
    <row r="189" spans="1:2" ht="16.5" customHeight="1">
      <c r="A189" s="35" t="s">
        <v>323</v>
      </c>
      <c r="B189" s="9">
        <v>0</v>
      </c>
    </row>
    <row r="190" spans="1:2" ht="16.5" customHeight="1">
      <c r="A190" s="35" t="s">
        <v>324</v>
      </c>
      <c r="B190" s="9">
        <v>0</v>
      </c>
    </row>
    <row r="191" spans="1:2" ht="16.5" customHeight="1">
      <c r="A191" s="34" t="s">
        <v>325</v>
      </c>
      <c r="B191" s="9">
        <f>SUM(B192:B214,B218,B221,B222,B226:B231,B240:B242,B247,B252)</f>
        <v>0</v>
      </c>
    </row>
    <row r="192" spans="1:2" ht="16.5" customHeight="1">
      <c r="A192" s="34" t="s">
        <v>326</v>
      </c>
      <c r="B192" s="9">
        <v>0</v>
      </c>
    </row>
    <row r="193" spans="1:2" ht="16.5" customHeight="1">
      <c r="A193" s="34" t="s">
        <v>327</v>
      </c>
      <c r="B193" s="9">
        <v>0</v>
      </c>
    </row>
    <row r="194" spans="1:2" ht="16.5" customHeight="1">
      <c r="A194" s="34" t="s">
        <v>328</v>
      </c>
      <c r="B194" s="9">
        <v>0</v>
      </c>
    </row>
    <row r="195" spans="1:2" ht="16.5" customHeight="1">
      <c r="A195" s="34" t="s">
        <v>329</v>
      </c>
      <c r="B195" s="9">
        <v>0</v>
      </c>
    </row>
    <row r="196" spans="1:2" ht="16.5" customHeight="1">
      <c r="A196" s="34" t="s">
        <v>330</v>
      </c>
      <c r="B196" s="9">
        <v>0</v>
      </c>
    </row>
    <row r="197" spans="1:2" ht="16.5" customHeight="1">
      <c r="A197" s="34" t="s">
        <v>331</v>
      </c>
      <c r="B197" s="9">
        <v>0</v>
      </c>
    </row>
    <row r="198" spans="1:2" ht="16.5" customHeight="1">
      <c r="A198" s="34" t="s">
        <v>332</v>
      </c>
      <c r="B198" s="9">
        <v>0</v>
      </c>
    </row>
    <row r="199" spans="1:2" ht="16.5" customHeight="1">
      <c r="A199" s="34" t="s">
        <v>333</v>
      </c>
      <c r="B199" s="9">
        <v>0</v>
      </c>
    </row>
    <row r="200" spans="1:2" ht="16.5" customHeight="1">
      <c r="A200" s="34" t="s">
        <v>334</v>
      </c>
      <c r="B200" s="9">
        <v>0</v>
      </c>
    </row>
    <row r="201" spans="1:2" ht="16.5" customHeight="1">
      <c r="A201" s="34" t="s">
        <v>335</v>
      </c>
      <c r="B201" s="9">
        <v>0</v>
      </c>
    </row>
    <row r="202" spans="1:2" ht="16.5" customHeight="1">
      <c r="A202" s="34" t="s">
        <v>336</v>
      </c>
      <c r="B202" s="9">
        <v>0</v>
      </c>
    </row>
    <row r="203" spans="1:2" ht="16.5" customHeight="1">
      <c r="A203" s="34" t="s">
        <v>337</v>
      </c>
      <c r="B203" s="9">
        <v>0</v>
      </c>
    </row>
    <row r="204" spans="1:2" ht="16.5" customHeight="1">
      <c r="A204" s="34" t="s">
        <v>338</v>
      </c>
      <c r="B204" s="9">
        <v>0</v>
      </c>
    </row>
    <row r="205" spans="1:2" ht="16.5" customHeight="1">
      <c r="A205" s="34" t="s">
        <v>339</v>
      </c>
      <c r="B205" s="9">
        <v>0</v>
      </c>
    </row>
    <row r="206" spans="1:2" ht="16.5" customHeight="1">
      <c r="A206" s="34" t="s">
        <v>340</v>
      </c>
      <c r="B206" s="9">
        <v>0</v>
      </c>
    </row>
    <row r="207" spans="1:2" ht="16.5" customHeight="1">
      <c r="A207" s="34" t="s">
        <v>341</v>
      </c>
      <c r="B207" s="9">
        <v>0</v>
      </c>
    </row>
    <row r="208" spans="1:2" ht="16.5" customHeight="1">
      <c r="A208" s="34" t="s">
        <v>342</v>
      </c>
      <c r="B208" s="9">
        <v>0</v>
      </c>
    </row>
    <row r="209" spans="1:2" ht="16.5" customHeight="1">
      <c r="A209" s="34" t="s">
        <v>343</v>
      </c>
      <c r="B209" s="9">
        <v>0</v>
      </c>
    </row>
    <row r="210" spans="1:2" ht="16.5" customHeight="1">
      <c r="A210" s="34" t="s">
        <v>344</v>
      </c>
      <c r="B210" s="9">
        <v>0</v>
      </c>
    </row>
    <row r="211" spans="1:2" ht="16.5" customHeight="1">
      <c r="A211" s="34" t="s">
        <v>345</v>
      </c>
      <c r="B211" s="9">
        <v>0</v>
      </c>
    </row>
    <row r="212" spans="1:2" ht="16.5" customHeight="1">
      <c r="A212" s="34" t="s">
        <v>346</v>
      </c>
      <c r="B212" s="9">
        <v>0</v>
      </c>
    </row>
    <row r="213" spans="1:2" ht="16.5" customHeight="1">
      <c r="A213" s="34" t="s">
        <v>347</v>
      </c>
      <c r="B213" s="9">
        <v>0</v>
      </c>
    </row>
    <row r="214" spans="1:2" ht="16.5" customHeight="1">
      <c r="A214" s="34" t="s">
        <v>348</v>
      </c>
      <c r="B214" s="9">
        <f>SUM(B215:B217)</f>
        <v>0</v>
      </c>
    </row>
    <row r="215" spans="1:2" ht="16.5" customHeight="1">
      <c r="A215" s="35" t="s">
        <v>349</v>
      </c>
      <c r="B215" s="9">
        <v>0</v>
      </c>
    </row>
    <row r="216" spans="1:2" ht="16.5" customHeight="1">
      <c r="A216" s="35" t="s">
        <v>350</v>
      </c>
      <c r="B216" s="9">
        <v>0</v>
      </c>
    </row>
    <row r="217" spans="1:2" ht="16.5" customHeight="1">
      <c r="A217" s="35" t="s">
        <v>351</v>
      </c>
      <c r="B217" s="9">
        <v>0</v>
      </c>
    </row>
    <row r="218" spans="1:2" ht="16.5" customHeight="1">
      <c r="A218" s="34" t="s">
        <v>352</v>
      </c>
      <c r="B218" s="9">
        <f>SUM(B219:B220)</f>
        <v>0</v>
      </c>
    </row>
    <row r="219" spans="1:2" ht="16.5" customHeight="1">
      <c r="A219" s="35" t="s">
        <v>353</v>
      </c>
      <c r="B219" s="9">
        <v>0</v>
      </c>
    </row>
    <row r="220" spans="1:2" ht="16.5" customHeight="1">
      <c r="A220" s="35" t="s">
        <v>354</v>
      </c>
      <c r="B220" s="9">
        <v>0</v>
      </c>
    </row>
    <row r="221" spans="1:2" ht="16.5" customHeight="1">
      <c r="A221" s="34" t="s">
        <v>355</v>
      </c>
      <c r="B221" s="9">
        <v>0</v>
      </c>
    </row>
    <row r="222" spans="1:2" ht="16.5" customHeight="1">
      <c r="A222" s="34" t="s">
        <v>356</v>
      </c>
      <c r="B222" s="9">
        <f>SUM(B223:B225)</f>
        <v>0</v>
      </c>
    </row>
    <row r="223" spans="1:2" ht="16.5" customHeight="1">
      <c r="A223" s="35" t="s">
        <v>357</v>
      </c>
      <c r="B223" s="9">
        <v>0</v>
      </c>
    </row>
    <row r="224" spans="1:2" ht="16.5" customHeight="1">
      <c r="A224" s="35" t="s">
        <v>358</v>
      </c>
      <c r="B224" s="9">
        <v>0</v>
      </c>
    </row>
    <row r="225" spans="1:2" ht="16.5" customHeight="1">
      <c r="A225" s="35" t="s">
        <v>359</v>
      </c>
      <c r="B225" s="9">
        <v>0</v>
      </c>
    </row>
    <row r="226" spans="1:2" ht="16.5" customHeight="1">
      <c r="A226" s="34" t="s">
        <v>360</v>
      </c>
      <c r="B226" s="9">
        <v>0</v>
      </c>
    </row>
    <row r="227" spans="1:2" ht="16.5" customHeight="1">
      <c r="A227" s="34" t="s">
        <v>361</v>
      </c>
      <c r="B227" s="9">
        <v>0</v>
      </c>
    </row>
    <row r="228" spans="1:2" ht="16.5" customHeight="1">
      <c r="A228" s="34" t="s">
        <v>362</v>
      </c>
      <c r="B228" s="9">
        <v>0</v>
      </c>
    </row>
    <row r="229" spans="1:2" ht="16.5" customHeight="1">
      <c r="A229" s="34" t="s">
        <v>363</v>
      </c>
      <c r="B229" s="9">
        <v>0</v>
      </c>
    </row>
    <row r="230" spans="1:2" ht="16.5" customHeight="1">
      <c r="A230" s="34" t="s">
        <v>364</v>
      </c>
      <c r="B230" s="9">
        <v>0</v>
      </c>
    </row>
    <row r="231" spans="1:2" ht="16.5" customHeight="1">
      <c r="A231" s="34" t="s">
        <v>365</v>
      </c>
      <c r="B231" s="9">
        <f>SUM(B232:B239)</f>
        <v>0</v>
      </c>
    </row>
    <row r="232" spans="1:2" ht="16.5" customHeight="1">
      <c r="A232" s="35" t="s">
        <v>366</v>
      </c>
      <c r="B232" s="9">
        <v>0</v>
      </c>
    </row>
    <row r="233" spans="1:2" ht="16.5" customHeight="1">
      <c r="A233" s="35" t="s">
        <v>367</v>
      </c>
      <c r="B233" s="25">
        <v>0</v>
      </c>
    </row>
    <row r="234" spans="1:2" ht="16.5" customHeight="1">
      <c r="A234" s="35" t="s">
        <v>368</v>
      </c>
      <c r="B234" s="9">
        <v>0</v>
      </c>
    </row>
    <row r="235" spans="1:2" ht="16.5" customHeight="1">
      <c r="A235" s="35" t="s">
        <v>369</v>
      </c>
      <c r="B235" s="20">
        <v>0</v>
      </c>
    </row>
    <row r="236" spans="1:2" ht="16.5" customHeight="1">
      <c r="A236" s="35" t="s">
        <v>370</v>
      </c>
      <c r="B236" s="9">
        <v>0</v>
      </c>
    </row>
    <row r="237" spans="1:2" ht="16.5" customHeight="1">
      <c r="A237" s="35" t="s">
        <v>371</v>
      </c>
      <c r="B237" s="9">
        <v>0</v>
      </c>
    </row>
    <row r="238" spans="1:2" ht="16.5" customHeight="1">
      <c r="A238" s="35" t="s">
        <v>372</v>
      </c>
      <c r="B238" s="9">
        <v>0</v>
      </c>
    </row>
    <row r="239" spans="1:2" ht="16.5" customHeight="1">
      <c r="A239" s="35" t="s">
        <v>373</v>
      </c>
      <c r="B239" s="9">
        <v>0</v>
      </c>
    </row>
    <row r="240" spans="1:2" ht="16.5" customHeight="1">
      <c r="A240" s="34" t="s">
        <v>374</v>
      </c>
      <c r="B240" s="9">
        <v>0</v>
      </c>
    </row>
    <row r="241" spans="1:2" ht="16.5" customHeight="1">
      <c r="A241" s="34" t="s">
        <v>375</v>
      </c>
      <c r="B241" s="9">
        <v>0</v>
      </c>
    </row>
    <row r="242" spans="1:2" ht="16.5" customHeight="1">
      <c r="A242" s="34" t="s">
        <v>376</v>
      </c>
      <c r="B242" s="9">
        <f>SUM(B243:B246)</f>
        <v>0</v>
      </c>
    </row>
    <row r="243" spans="1:2" ht="16.5" customHeight="1">
      <c r="A243" s="35" t="s">
        <v>377</v>
      </c>
      <c r="B243" s="9">
        <v>0</v>
      </c>
    </row>
    <row r="244" spans="1:2" ht="16.5" customHeight="1">
      <c r="A244" s="35" t="s">
        <v>378</v>
      </c>
      <c r="B244" s="9">
        <v>0</v>
      </c>
    </row>
    <row r="245" spans="1:2" ht="16.5" customHeight="1">
      <c r="A245" s="35" t="s">
        <v>379</v>
      </c>
      <c r="B245" s="9">
        <v>0</v>
      </c>
    </row>
    <row r="246" spans="1:2" ht="16.5" customHeight="1">
      <c r="A246" s="35" t="s">
        <v>380</v>
      </c>
      <c r="B246" s="9">
        <v>0</v>
      </c>
    </row>
    <row r="247" spans="1:2" ht="16.5" customHeight="1">
      <c r="A247" s="34" t="s">
        <v>381</v>
      </c>
      <c r="B247" s="9">
        <f>SUM(B248:B251)</f>
        <v>0</v>
      </c>
    </row>
    <row r="248" spans="1:2" ht="16.5" customHeight="1">
      <c r="A248" s="35" t="s">
        <v>382</v>
      </c>
      <c r="B248" s="9">
        <v>0</v>
      </c>
    </row>
    <row r="249" spans="1:2" ht="16.5" customHeight="1">
      <c r="A249" s="35" t="s">
        <v>383</v>
      </c>
      <c r="B249" s="9">
        <v>0</v>
      </c>
    </row>
    <row r="250" spans="1:2" ht="16.5" customHeight="1">
      <c r="A250" s="35" t="s">
        <v>384</v>
      </c>
      <c r="B250" s="9">
        <v>0</v>
      </c>
    </row>
    <row r="251" spans="1:2" ht="16.5" customHeight="1">
      <c r="A251" s="35" t="s">
        <v>385</v>
      </c>
      <c r="B251" s="9">
        <v>0</v>
      </c>
    </row>
    <row r="252" spans="1:2" ht="16.5" customHeight="1">
      <c r="A252" s="34" t="s">
        <v>386</v>
      </c>
      <c r="B252" s="9">
        <v>0</v>
      </c>
    </row>
    <row r="253" spans="1:2" ht="16.5" customHeight="1">
      <c r="A253" s="34" t="s">
        <v>387</v>
      </c>
      <c r="B253" s="9">
        <f>SUM(B254,B258)</f>
        <v>1818</v>
      </c>
    </row>
    <row r="254" spans="1:2" ht="16.5" customHeight="1">
      <c r="A254" s="34" t="s">
        <v>388</v>
      </c>
      <c r="B254" s="9">
        <f>SUM(B255:B257)</f>
        <v>1817</v>
      </c>
    </row>
    <row r="255" spans="1:2" ht="16.5" customHeight="1">
      <c r="A255" s="35" t="s">
        <v>389</v>
      </c>
      <c r="B255" s="9">
        <v>0</v>
      </c>
    </row>
    <row r="256" spans="1:2" ht="16.5" customHeight="1">
      <c r="A256" s="35" t="s">
        <v>390</v>
      </c>
      <c r="B256" s="9">
        <v>0</v>
      </c>
    </row>
    <row r="257" spans="1:2" ht="16.5" customHeight="1">
      <c r="A257" s="35" t="s">
        <v>391</v>
      </c>
      <c r="B257" s="9">
        <v>1817</v>
      </c>
    </row>
    <row r="258" spans="1:2" ht="16.5" customHeight="1">
      <c r="A258" s="34" t="s">
        <v>392</v>
      </c>
      <c r="B258" s="9">
        <v>1</v>
      </c>
    </row>
    <row r="259" spans="1:2" ht="16.5" customHeight="1">
      <c r="A259" s="34" t="s">
        <v>393</v>
      </c>
      <c r="B259" s="9">
        <f>SUM(B260:B262)</f>
        <v>16180</v>
      </c>
    </row>
    <row r="260" spans="1:2" ht="16.5" customHeight="1">
      <c r="A260" s="34" t="s">
        <v>394</v>
      </c>
      <c r="B260" s="9">
        <v>0</v>
      </c>
    </row>
    <row r="261" spans="1:2" ht="16.5" customHeight="1">
      <c r="A261" s="34" t="s">
        <v>395</v>
      </c>
      <c r="B261" s="9">
        <v>16178</v>
      </c>
    </row>
    <row r="262" spans="1:2" ht="16.5" customHeight="1">
      <c r="A262" s="34" t="s">
        <v>396</v>
      </c>
      <c r="B262" s="9">
        <v>2</v>
      </c>
    </row>
    <row r="263" spans="1:2" ht="16.5" customHeight="1">
      <c r="A263" s="34" t="s">
        <v>397</v>
      </c>
      <c r="B263" s="25">
        <f>SUM(B264,B267:B276)</f>
        <v>3732</v>
      </c>
    </row>
    <row r="264" spans="1:2" ht="16.5" customHeight="1">
      <c r="A264" s="34" t="s">
        <v>398</v>
      </c>
      <c r="B264" s="25">
        <f>SUM(B265:B266)</f>
        <v>172</v>
      </c>
    </row>
    <row r="265" spans="1:2" ht="16.5" customHeight="1">
      <c r="A265" s="35" t="s">
        <v>399</v>
      </c>
      <c r="B265" s="9">
        <v>0</v>
      </c>
    </row>
    <row r="266" spans="1:2" ht="16.5" customHeight="1">
      <c r="A266" s="35" t="s">
        <v>400</v>
      </c>
      <c r="B266" s="20">
        <v>172</v>
      </c>
    </row>
    <row r="267" spans="1:2" ht="16.5" customHeight="1">
      <c r="A267" s="34" t="s">
        <v>401</v>
      </c>
      <c r="B267" s="20">
        <v>34</v>
      </c>
    </row>
    <row r="268" spans="1:2" ht="16.5" customHeight="1">
      <c r="A268" s="34" t="s">
        <v>402</v>
      </c>
      <c r="B268" s="9">
        <v>3103</v>
      </c>
    </row>
    <row r="269" spans="1:2" ht="16.5" customHeight="1">
      <c r="A269" s="34" t="s">
        <v>403</v>
      </c>
      <c r="B269" s="9">
        <v>0</v>
      </c>
    </row>
    <row r="270" spans="1:2" ht="16.5" customHeight="1">
      <c r="A270" s="34" t="s">
        <v>404</v>
      </c>
      <c r="B270" s="9">
        <v>223</v>
      </c>
    </row>
    <row r="271" spans="1:2" ht="16.5" customHeight="1">
      <c r="A271" s="34" t="s">
        <v>405</v>
      </c>
      <c r="B271" s="9">
        <v>5</v>
      </c>
    </row>
    <row r="272" spans="1:2" ht="16.5" customHeight="1">
      <c r="A272" s="34" t="s">
        <v>406</v>
      </c>
      <c r="B272" s="9">
        <v>0</v>
      </c>
    </row>
    <row r="273" spans="1:2" ht="16.5" customHeight="1">
      <c r="A273" s="34" t="s">
        <v>407</v>
      </c>
      <c r="B273" s="9">
        <v>190</v>
      </c>
    </row>
    <row r="274" spans="1:2" ht="16.5" customHeight="1">
      <c r="A274" s="34" t="s">
        <v>408</v>
      </c>
      <c r="B274" s="9">
        <v>5</v>
      </c>
    </row>
    <row r="275" spans="1:2" ht="16.5" customHeight="1">
      <c r="A275" s="34" t="s">
        <v>409</v>
      </c>
      <c r="B275" s="9">
        <v>0</v>
      </c>
    </row>
    <row r="276" spans="1:2" ht="16.5" customHeight="1">
      <c r="A276" s="34" t="s">
        <v>410</v>
      </c>
      <c r="B276" s="9">
        <v>0</v>
      </c>
    </row>
    <row r="277" spans="1:2" ht="16.5" customHeight="1">
      <c r="A277" s="34" t="s">
        <v>411</v>
      </c>
      <c r="B277" s="9">
        <f>SUM(B278:B285)</f>
        <v>800</v>
      </c>
    </row>
    <row r="278" spans="1:2" ht="16.5" customHeight="1">
      <c r="A278" s="34" t="s">
        <v>412</v>
      </c>
      <c r="B278" s="9">
        <v>77</v>
      </c>
    </row>
    <row r="279" spans="1:2" ht="16.5" customHeight="1">
      <c r="A279" s="34" t="s">
        <v>413</v>
      </c>
      <c r="B279" s="9">
        <v>1</v>
      </c>
    </row>
    <row r="280" spans="1:2" ht="16.5" customHeight="1">
      <c r="A280" s="34" t="s">
        <v>414</v>
      </c>
      <c r="B280" s="9">
        <v>529</v>
      </c>
    </row>
    <row r="281" spans="1:2" ht="16.5" customHeight="1">
      <c r="A281" s="34" t="s">
        <v>415</v>
      </c>
      <c r="B281" s="9">
        <v>0</v>
      </c>
    </row>
    <row r="282" spans="1:2" ht="16.5" customHeight="1">
      <c r="A282" s="34" t="s">
        <v>416</v>
      </c>
      <c r="B282" s="9">
        <v>105</v>
      </c>
    </row>
    <row r="283" spans="1:2" ht="16.5" customHeight="1">
      <c r="A283" s="34" t="s">
        <v>417</v>
      </c>
      <c r="B283" s="9">
        <v>1</v>
      </c>
    </row>
    <row r="284" spans="1:2" ht="16.5" customHeight="1">
      <c r="A284" s="34" t="s">
        <v>418</v>
      </c>
      <c r="B284" s="9">
        <v>77</v>
      </c>
    </row>
    <row r="285" spans="1:2" ht="16.5" customHeight="1">
      <c r="A285" s="34" t="s">
        <v>419</v>
      </c>
      <c r="B285" s="9">
        <v>10</v>
      </c>
    </row>
    <row r="286" spans="1:2" ht="16.5" customHeight="1">
      <c r="A286" s="34" t="s">
        <v>420</v>
      </c>
      <c r="B286" s="9">
        <f>SUM(B287,B290:B291)</f>
        <v>700</v>
      </c>
    </row>
    <row r="287" spans="1:2" ht="16.5" customHeight="1">
      <c r="A287" s="34" t="s">
        <v>421</v>
      </c>
      <c r="B287" s="9">
        <f>SUM(B288:B289)</f>
        <v>0</v>
      </c>
    </row>
    <row r="288" spans="1:2" ht="16.5" customHeight="1">
      <c r="A288" s="35" t="s">
        <v>422</v>
      </c>
      <c r="B288" s="9">
        <v>0</v>
      </c>
    </row>
    <row r="289" spans="1:2" ht="16.5" customHeight="1">
      <c r="A289" s="35" t="s">
        <v>423</v>
      </c>
      <c r="B289" s="9">
        <v>0</v>
      </c>
    </row>
    <row r="290" spans="1:2" ht="16.5" customHeight="1">
      <c r="A290" s="34" t="s">
        <v>424</v>
      </c>
      <c r="B290" s="9">
        <v>668</v>
      </c>
    </row>
    <row r="291" spans="1:2" ht="16.5" customHeight="1">
      <c r="A291" s="34" t="s">
        <v>425</v>
      </c>
      <c r="B291" s="9">
        <v>32</v>
      </c>
    </row>
    <row r="292" spans="1:2" ht="16.5" customHeight="1">
      <c r="A292" s="34" t="s">
        <v>426</v>
      </c>
      <c r="B292" s="9">
        <f>SUM(B293:B300)</f>
        <v>1826</v>
      </c>
    </row>
    <row r="293" spans="1:2" ht="16.5" customHeight="1">
      <c r="A293" s="34" t="s">
        <v>427</v>
      </c>
      <c r="B293" s="9">
        <v>67</v>
      </c>
    </row>
    <row r="294" spans="1:2" ht="16.5" customHeight="1">
      <c r="A294" s="34" t="s">
        <v>428</v>
      </c>
      <c r="B294" s="9">
        <v>1</v>
      </c>
    </row>
    <row r="295" spans="1:2" ht="16.5" customHeight="1">
      <c r="A295" s="34" t="s">
        <v>429</v>
      </c>
      <c r="B295" s="9">
        <v>1642</v>
      </c>
    </row>
    <row r="296" spans="1:2" ht="16.5" customHeight="1">
      <c r="A296" s="34" t="s">
        <v>430</v>
      </c>
      <c r="B296" s="9">
        <v>0</v>
      </c>
    </row>
    <row r="297" spans="1:2" ht="16.5" customHeight="1">
      <c r="A297" s="34" t="s">
        <v>431</v>
      </c>
      <c r="B297" s="9">
        <v>1</v>
      </c>
    </row>
    <row r="298" spans="1:2" ht="16.5" customHeight="1">
      <c r="A298" s="34" t="s">
        <v>432</v>
      </c>
      <c r="B298" s="9">
        <v>61</v>
      </c>
    </row>
    <row r="299" spans="1:2" ht="16.5" customHeight="1">
      <c r="A299" s="34" t="s">
        <v>433</v>
      </c>
      <c r="B299" s="9">
        <v>13</v>
      </c>
    </row>
    <row r="300" spans="1:2" ht="16.5" customHeight="1">
      <c r="A300" s="34" t="s">
        <v>434</v>
      </c>
      <c r="B300" s="9">
        <v>41</v>
      </c>
    </row>
    <row r="301" spans="1:2" ht="16.5" customHeight="1">
      <c r="A301" s="34" t="s">
        <v>435</v>
      </c>
      <c r="B301" s="9">
        <f>SUM(B302:B309)</f>
        <v>438</v>
      </c>
    </row>
    <row r="302" spans="1:2" ht="16.5" customHeight="1">
      <c r="A302" s="34" t="s">
        <v>436</v>
      </c>
      <c r="B302" s="9">
        <v>77</v>
      </c>
    </row>
    <row r="303" spans="1:2" ht="16.5" customHeight="1">
      <c r="A303" s="34" t="s">
        <v>437</v>
      </c>
      <c r="B303" s="9">
        <v>0</v>
      </c>
    </row>
    <row r="304" spans="1:2" ht="16.5" customHeight="1">
      <c r="A304" s="34" t="s">
        <v>438</v>
      </c>
      <c r="B304" s="9">
        <v>282</v>
      </c>
    </row>
    <row r="305" spans="1:2" ht="16.5" customHeight="1">
      <c r="A305" s="34" t="s">
        <v>439</v>
      </c>
      <c r="B305" s="9">
        <v>0</v>
      </c>
    </row>
    <row r="306" spans="1:2" ht="16.5" customHeight="1">
      <c r="A306" s="34" t="s">
        <v>440</v>
      </c>
      <c r="B306" s="9">
        <v>0</v>
      </c>
    </row>
    <row r="307" spans="1:2" ht="16.5" customHeight="1">
      <c r="A307" s="34" t="s">
        <v>441</v>
      </c>
      <c r="B307" s="9">
        <v>0</v>
      </c>
    </row>
    <row r="308" spans="1:2" ht="16.5" customHeight="1">
      <c r="A308" s="34" t="s">
        <v>442</v>
      </c>
      <c r="B308" s="9">
        <v>46</v>
      </c>
    </row>
    <row r="309" spans="1:2" ht="16.5" customHeight="1">
      <c r="A309" s="34" t="s">
        <v>443</v>
      </c>
      <c r="B309" s="9">
        <v>33</v>
      </c>
    </row>
    <row r="310" spans="1:2" ht="16.5" customHeight="1">
      <c r="A310" s="34" t="s">
        <v>444</v>
      </c>
      <c r="B310" s="9">
        <f>SUM(B311:B312)</f>
        <v>139</v>
      </c>
    </row>
    <row r="311" spans="1:2" ht="16.5" customHeight="1">
      <c r="A311" s="34" t="s">
        <v>445</v>
      </c>
      <c r="B311" s="9">
        <v>139</v>
      </c>
    </row>
    <row r="312" spans="1:2" ht="16.5" customHeight="1">
      <c r="A312" s="34" t="s">
        <v>446</v>
      </c>
      <c r="B312" s="9">
        <v>0</v>
      </c>
    </row>
    <row r="313" spans="1:2" ht="16.5" customHeight="1">
      <c r="A313" s="34" t="s">
        <v>447</v>
      </c>
      <c r="B313" s="9">
        <f>SUM(B314:B315)</f>
        <v>0</v>
      </c>
    </row>
    <row r="314" spans="1:2" ht="16.5" customHeight="1">
      <c r="A314" s="34" t="s">
        <v>448</v>
      </c>
      <c r="B314" s="9">
        <v>0</v>
      </c>
    </row>
    <row r="315" spans="1:2" ht="16.5" customHeight="1">
      <c r="A315" s="34" t="s">
        <v>449</v>
      </c>
      <c r="B315" s="9">
        <v>0</v>
      </c>
    </row>
    <row r="316" spans="1:2" ht="16.5" customHeight="1">
      <c r="A316" s="34" t="s">
        <v>450</v>
      </c>
      <c r="B316" s="9">
        <f>SUM(B317:B318)</f>
        <v>0</v>
      </c>
    </row>
    <row r="317" spans="1:2" ht="16.5" customHeight="1">
      <c r="A317" s="34" t="s">
        <v>451</v>
      </c>
      <c r="B317" s="9">
        <v>0</v>
      </c>
    </row>
    <row r="318" spans="1:2" ht="16.5" customHeight="1">
      <c r="A318" s="34" t="s">
        <v>452</v>
      </c>
      <c r="B318" s="9">
        <v>0</v>
      </c>
    </row>
    <row r="319" spans="1:2" ht="16.5" customHeight="1">
      <c r="A319" s="34" t="s">
        <v>453</v>
      </c>
      <c r="B319" s="9">
        <f>SUM(B320,B323:B324,B328:B330)</f>
        <v>0</v>
      </c>
    </row>
    <row r="320" spans="1:2" ht="16.5" customHeight="1">
      <c r="A320" s="34" t="s">
        <v>454</v>
      </c>
      <c r="B320" s="9">
        <f>SUM(B321:B322)</f>
        <v>0</v>
      </c>
    </row>
    <row r="321" spans="1:2" ht="16.5" customHeight="1">
      <c r="A321" s="35" t="s">
        <v>455</v>
      </c>
      <c r="B321" s="9">
        <v>0</v>
      </c>
    </row>
    <row r="322" spans="1:2" ht="16.5" customHeight="1">
      <c r="A322" s="35" t="s">
        <v>456</v>
      </c>
      <c r="B322" s="9">
        <v>0</v>
      </c>
    </row>
    <row r="323" spans="1:2" ht="16.5" customHeight="1">
      <c r="A323" s="34" t="s">
        <v>457</v>
      </c>
      <c r="B323" s="9">
        <v>0</v>
      </c>
    </row>
    <row r="324" spans="1:2" ht="16.5" customHeight="1">
      <c r="A324" s="34" t="s">
        <v>458</v>
      </c>
      <c r="B324" s="9">
        <f>SUM(B325:B327)</f>
        <v>0</v>
      </c>
    </row>
    <row r="325" spans="1:2" ht="16.5" customHeight="1">
      <c r="A325" s="35" t="s">
        <v>459</v>
      </c>
      <c r="B325" s="9">
        <v>0</v>
      </c>
    </row>
    <row r="326" spans="1:2" ht="16.5" customHeight="1">
      <c r="A326" s="35" t="s">
        <v>460</v>
      </c>
      <c r="B326" s="9">
        <v>0</v>
      </c>
    </row>
    <row r="327" spans="1:2" ht="16.5" customHeight="1">
      <c r="A327" s="35" t="s">
        <v>461</v>
      </c>
      <c r="B327" s="9">
        <v>0</v>
      </c>
    </row>
    <row r="328" spans="1:2" ht="16.5" customHeight="1">
      <c r="A328" s="34" t="s">
        <v>462</v>
      </c>
      <c r="B328" s="9">
        <v>0</v>
      </c>
    </row>
    <row r="329" spans="1:2" ht="16.5" customHeight="1">
      <c r="A329" s="34" t="s">
        <v>463</v>
      </c>
      <c r="B329" s="9">
        <v>0</v>
      </c>
    </row>
    <row r="330" spans="1:2" ht="16.5" customHeight="1">
      <c r="A330" s="34" t="s">
        <v>464</v>
      </c>
      <c r="B330" s="9">
        <v>0</v>
      </c>
    </row>
    <row r="331" spans="1:2" ht="16.5" customHeight="1">
      <c r="A331" s="34" t="s">
        <v>465</v>
      </c>
      <c r="B331" s="9">
        <f>SUM(B332:B334)</f>
        <v>10399</v>
      </c>
    </row>
    <row r="332" spans="1:2" ht="16.5" customHeight="1">
      <c r="A332" s="34" t="s">
        <v>466</v>
      </c>
      <c r="B332" s="9">
        <v>10399</v>
      </c>
    </row>
    <row r="333" spans="1:2" ht="16.5" customHeight="1">
      <c r="A333" s="34" t="s">
        <v>467</v>
      </c>
      <c r="B333" s="9">
        <v>0</v>
      </c>
    </row>
    <row r="334" spans="1:2" ht="16.5" customHeight="1">
      <c r="A334" s="34" t="s">
        <v>468</v>
      </c>
      <c r="B334" s="9">
        <v>0</v>
      </c>
    </row>
    <row r="335" spans="1:2" ht="16.5" customHeight="1">
      <c r="A335" s="34" t="s">
        <v>469</v>
      </c>
      <c r="B335" s="9">
        <f>SUM(B336:B337)</f>
        <v>882</v>
      </c>
    </row>
    <row r="336" spans="1:2" ht="16.5" customHeight="1">
      <c r="A336" s="34" t="s">
        <v>470</v>
      </c>
      <c r="B336" s="9">
        <v>874</v>
      </c>
    </row>
    <row r="337" spans="1:2" ht="16.5" customHeight="1">
      <c r="A337" s="34" t="s">
        <v>471</v>
      </c>
      <c r="B337" s="9">
        <v>8</v>
      </c>
    </row>
    <row r="338" spans="1:2" ht="16.5" customHeight="1">
      <c r="A338" s="34" t="s">
        <v>472</v>
      </c>
      <c r="B338" s="9">
        <f>SUM(B339:B340)</f>
        <v>0</v>
      </c>
    </row>
    <row r="339" spans="1:2" ht="16.5" customHeight="1">
      <c r="A339" s="34" t="s">
        <v>473</v>
      </c>
      <c r="B339" s="9">
        <v>0</v>
      </c>
    </row>
    <row r="340" spans="1:2" ht="16.5" customHeight="1">
      <c r="A340" s="34" t="s">
        <v>474</v>
      </c>
      <c r="B340" s="9">
        <v>0</v>
      </c>
    </row>
    <row r="341" spans="1:2" ht="16.5" customHeight="1">
      <c r="A341" s="34" t="s">
        <v>475</v>
      </c>
      <c r="B341" s="9">
        <v>0</v>
      </c>
    </row>
    <row r="342" spans="1:2" ht="16.5" customHeight="1">
      <c r="A342" s="34" t="s">
        <v>476</v>
      </c>
      <c r="B342" s="9">
        <f>SUM(B343,B369,B723,B756,B774,B802)</f>
        <v>19693</v>
      </c>
    </row>
    <row r="343" spans="1:2" ht="16.5" customHeight="1">
      <c r="A343" s="34" t="s">
        <v>477</v>
      </c>
      <c r="B343" s="9">
        <f>SUM(B344,B347,B350,B357:B362,B366)</f>
        <v>4841</v>
      </c>
    </row>
    <row r="344" spans="1:2" ht="16.5" customHeight="1">
      <c r="A344" s="34" t="s">
        <v>478</v>
      </c>
      <c r="B344" s="9">
        <f>SUM(B345:B346)</f>
        <v>283</v>
      </c>
    </row>
    <row r="345" spans="1:2" ht="16.5" customHeight="1">
      <c r="A345" s="35" t="s">
        <v>479</v>
      </c>
      <c r="B345" s="9">
        <v>283</v>
      </c>
    </row>
    <row r="346" spans="1:2" ht="16.5" customHeight="1">
      <c r="A346" s="35" t="s">
        <v>480</v>
      </c>
      <c r="B346" s="9">
        <v>0</v>
      </c>
    </row>
    <row r="347" spans="1:2" ht="16.5" customHeight="1">
      <c r="A347" s="34" t="s">
        <v>481</v>
      </c>
      <c r="B347" s="9">
        <f>B348+B349</f>
        <v>64</v>
      </c>
    </row>
    <row r="348" spans="1:2" ht="16.5" customHeight="1">
      <c r="A348" s="35" t="s">
        <v>482</v>
      </c>
      <c r="B348" s="9">
        <v>0</v>
      </c>
    </row>
    <row r="349" spans="1:2" ht="16.5" customHeight="1">
      <c r="A349" s="35" t="s">
        <v>483</v>
      </c>
      <c r="B349" s="9">
        <v>64</v>
      </c>
    </row>
    <row r="350" spans="1:2" ht="16.5" customHeight="1">
      <c r="A350" s="34" t="s">
        <v>484</v>
      </c>
      <c r="B350" s="9">
        <f>SUM(B351:B356)</f>
        <v>2972</v>
      </c>
    </row>
    <row r="351" spans="1:2" ht="16.5" customHeight="1">
      <c r="A351" s="35" t="s">
        <v>485</v>
      </c>
      <c r="B351" s="9">
        <v>2972</v>
      </c>
    </row>
    <row r="352" spans="1:2" ht="16.5" customHeight="1">
      <c r="A352" s="35" t="s">
        <v>486</v>
      </c>
      <c r="B352" s="9">
        <v>0</v>
      </c>
    </row>
    <row r="353" spans="1:2" ht="16.5" customHeight="1">
      <c r="A353" s="35" t="s">
        <v>487</v>
      </c>
      <c r="B353" s="9">
        <v>0</v>
      </c>
    </row>
    <row r="354" spans="1:2" ht="16.5" customHeight="1">
      <c r="A354" s="35" t="s">
        <v>488</v>
      </c>
      <c r="B354" s="9">
        <v>0</v>
      </c>
    </row>
    <row r="355" spans="1:2" ht="16.5" customHeight="1">
      <c r="A355" s="35" t="s">
        <v>489</v>
      </c>
      <c r="B355" s="9">
        <v>0</v>
      </c>
    </row>
    <row r="356" spans="1:2" ht="16.5" customHeight="1">
      <c r="A356" s="35" t="s">
        <v>490</v>
      </c>
      <c r="B356" s="9">
        <v>0</v>
      </c>
    </row>
    <row r="357" spans="1:2" ht="16.5" customHeight="1">
      <c r="A357" s="34" t="s">
        <v>491</v>
      </c>
      <c r="B357" s="9">
        <v>0</v>
      </c>
    </row>
    <row r="358" spans="1:2" ht="16.5" customHeight="1">
      <c r="A358" s="34" t="s">
        <v>492</v>
      </c>
      <c r="B358" s="9">
        <v>0</v>
      </c>
    </row>
    <row r="359" spans="1:2" ht="16.5" customHeight="1">
      <c r="A359" s="34" t="s">
        <v>493</v>
      </c>
      <c r="B359" s="9">
        <v>0</v>
      </c>
    </row>
    <row r="360" spans="1:2" ht="16.5" customHeight="1">
      <c r="A360" s="34" t="s">
        <v>494</v>
      </c>
      <c r="B360" s="9">
        <v>0</v>
      </c>
    </row>
    <row r="361" spans="1:2" ht="16.5" customHeight="1">
      <c r="A361" s="34" t="s">
        <v>495</v>
      </c>
      <c r="B361" s="9">
        <v>0</v>
      </c>
    </row>
    <row r="362" spans="1:2" ht="16.5" customHeight="1">
      <c r="A362" s="34" t="s">
        <v>496</v>
      </c>
      <c r="B362" s="9">
        <f>B363+B364+B365</f>
        <v>1522</v>
      </c>
    </row>
    <row r="363" spans="1:2" ht="16.5" customHeight="1">
      <c r="A363" s="35" t="s">
        <v>497</v>
      </c>
      <c r="B363" s="9">
        <v>1071</v>
      </c>
    </row>
    <row r="364" spans="1:2" ht="16.5" customHeight="1">
      <c r="A364" s="35" t="s">
        <v>498</v>
      </c>
      <c r="B364" s="9">
        <v>0</v>
      </c>
    </row>
    <row r="365" spans="1:2" ht="16.5" customHeight="1">
      <c r="A365" s="35" t="s">
        <v>499</v>
      </c>
      <c r="B365" s="9">
        <v>451</v>
      </c>
    </row>
    <row r="366" spans="1:2" ht="16.5" customHeight="1">
      <c r="A366" s="34" t="s">
        <v>500</v>
      </c>
      <c r="B366" s="9">
        <f>B367+B368</f>
        <v>0</v>
      </c>
    </row>
    <row r="367" spans="1:2" ht="16.5" customHeight="1">
      <c r="A367" s="35" t="s">
        <v>501</v>
      </c>
      <c r="B367" s="25">
        <v>0</v>
      </c>
    </row>
    <row r="368" spans="1:2" ht="16.5" customHeight="1">
      <c r="A368" s="35" t="s">
        <v>502</v>
      </c>
      <c r="B368" s="9">
        <v>0</v>
      </c>
    </row>
    <row r="369" spans="1:2" ht="16.5" customHeight="1">
      <c r="A369" s="34" t="s">
        <v>503</v>
      </c>
      <c r="B369" s="20">
        <f>B370+B390+B394+B401+B408+B413+B416+B420+B422+B428+B431+B434+B438+B441+B444+B464+B467+B469+B472+B474+B478+B481+B484+B492+B495+B499+B501+B512+B515+B519+B531+B539+B544+B552+B559+B562+B567+B570+B588+B596+B631+B640+B649+B673+B680+B685+B690+B694+B698+B701+B704+B706+B708+B713+B716+B718+B721</f>
        <v>3331</v>
      </c>
    </row>
    <row r="370" spans="1:2" ht="16.5" customHeight="1">
      <c r="A370" s="34" t="s">
        <v>504</v>
      </c>
      <c r="B370" s="9">
        <f>SUM(B371:B389)</f>
        <v>53</v>
      </c>
    </row>
    <row r="371" spans="1:2" ht="16.5" customHeight="1">
      <c r="A371" s="35" t="s">
        <v>505</v>
      </c>
      <c r="B371" s="9">
        <v>0</v>
      </c>
    </row>
    <row r="372" spans="1:2" ht="16.5" customHeight="1">
      <c r="A372" s="35" t="s">
        <v>506</v>
      </c>
      <c r="B372" s="9">
        <v>0</v>
      </c>
    </row>
    <row r="373" spans="1:2" ht="16.5" customHeight="1">
      <c r="A373" s="35" t="s">
        <v>507</v>
      </c>
      <c r="B373" s="9">
        <v>0</v>
      </c>
    </row>
    <row r="374" spans="1:2" ht="16.5" customHeight="1">
      <c r="A374" s="35" t="s">
        <v>508</v>
      </c>
      <c r="B374" s="9">
        <v>0</v>
      </c>
    </row>
    <row r="375" spans="1:2" ht="16.5" customHeight="1">
      <c r="A375" s="35" t="s">
        <v>509</v>
      </c>
      <c r="B375" s="9">
        <v>0</v>
      </c>
    </row>
    <row r="376" spans="1:2" ht="16.5" customHeight="1">
      <c r="A376" s="35" t="s">
        <v>510</v>
      </c>
      <c r="B376" s="9">
        <v>0</v>
      </c>
    </row>
    <row r="377" spans="1:2" ht="16.5" customHeight="1">
      <c r="A377" s="35" t="s">
        <v>511</v>
      </c>
      <c r="B377" s="9">
        <v>1</v>
      </c>
    </row>
    <row r="378" spans="1:2" ht="16.5" customHeight="1">
      <c r="A378" s="35" t="s">
        <v>512</v>
      </c>
      <c r="B378" s="9">
        <v>52</v>
      </c>
    </row>
    <row r="379" spans="1:2" ht="16.5" customHeight="1">
      <c r="A379" s="35" t="s">
        <v>513</v>
      </c>
      <c r="B379" s="9">
        <v>0</v>
      </c>
    </row>
    <row r="380" spans="1:2" ht="16.5" customHeight="1">
      <c r="A380" s="35" t="s">
        <v>514</v>
      </c>
      <c r="B380" s="9">
        <v>0</v>
      </c>
    </row>
    <row r="381" spans="1:2" ht="16.5" customHeight="1">
      <c r="A381" s="35" t="s">
        <v>515</v>
      </c>
      <c r="B381" s="9">
        <v>0</v>
      </c>
    </row>
    <row r="382" spans="1:2" ht="16.5" customHeight="1">
      <c r="A382" s="35" t="s">
        <v>516</v>
      </c>
      <c r="B382" s="9">
        <v>0</v>
      </c>
    </row>
    <row r="383" spans="1:2" ht="16.5" customHeight="1">
      <c r="A383" s="35" t="s">
        <v>517</v>
      </c>
      <c r="B383" s="9">
        <v>0</v>
      </c>
    </row>
    <row r="384" spans="1:2" ht="16.5" customHeight="1">
      <c r="A384" s="35" t="s">
        <v>518</v>
      </c>
      <c r="B384" s="9">
        <v>0</v>
      </c>
    </row>
    <row r="385" spans="1:2" ht="16.5" customHeight="1">
      <c r="A385" s="35" t="s">
        <v>519</v>
      </c>
      <c r="B385" s="9">
        <v>0</v>
      </c>
    </row>
    <row r="386" spans="1:2" ht="16.5" customHeight="1">
      <c r="A386" s="35" t="s">
        <v>520</v>
      </c>
      <c r="B386" s="9">
        <v>0</v>
      </c>
    </row>
    <row r="387" spans="1:2" ht="16.5" customHeight="1">
      <c r="A387" s="35" t="s">
        <v>521</v>
      </c>
      <c r="B387" s="25">
        <v>0</v>
      </c>
    </row>
    <row r="388" spans="1:2" ht="16.5" customHeight="1">
      <c r="A388" s="35" t="s">
        <v>522</v>
      </c>
      <c r="B388" s="9">
        <v>0</v>
      </c>
    </row>
    <row r="389" spans="1:2" ht="16.5" customHeight="1">
      <c r="A389" s="35" t="s">
        <v>523</v>
      </c>
      <c r="B389" s="20">
        <v>0</v>
      </c>
    </row>
    <row r="390" spans="1:2" ht="16.5" customHeight="1">
      <c r="A390" s="34" t="s">
        <v>524</v>
      </c>
      <c r="B390" s="9">
        <f>SUM(B391:B393)</f>
        <v>14</v>
      </c>
    </row>
    <row r="391" spans="1:2" ht="16.5" customHeight="1">
      <c r="A391" s="35" t="s">
        <v>525</v>
      </c>
      <c r="B391" s="9">
        <v>14</v>
      </c>
    </row>
    <row r="392" spans="1:2" ht="16.5" customHeight="1">
      <c r="A392" s="35" t="s">
        <v>526</v>
      </c>
      <c r="B392" s="9">
        <v>0</v>
      </c>
    </row>
    <row r="393" spans="1:2" ht="16.5" customHeight="1">
      <c r="A393" s="35" t="s">
        <v>527</v>
      </c>
      <c r="B393" s="9">
        <v>0</v>
      </c>
    </row>
    <row r="394" spans="1:2" ht="16.5" customHeight="1">
      <c r="A394" s="34" t="s">
        <v>528</v>
      </c>
      <c r="B394" s="9">
        <f>SUM(B395:B400)</f>
        <v>0</v>
      </c>
    </row>
    <row r="395" spans="1:2" ht="16.5" customHeight="1">
      <c r="A395" s="35" t="s">
        <v>529</v>
      </c>
      <c r="B395" s="9">
        <v>0</v>
      </c>
    </row>
    <row r="396" spans="1:2" ht="16.5" customHeight="1">
      <c r="A396" s="35" t="s">
        <v>530</v>
      </c>
      <c r="B396" s="9">
        <v>0</v>
      </c>
    </row>
    <row r="397" spans="1:2" ht="16.5" customHeight="1">
      <c r="A397" s="35" t="s">
        <v>531</v>
      </c>
      <c r="B397" s="9">
        <v>0</v>
      </c>
    </row>
    <row r="398" spans="1:2" ht="16.5" customHeight="1">
      <c r="A398" s="35" t="s">
        <v>532</v>
      </c>
      <c r="B398" s="9">
        <v>0</v>
      </c>
    </row>
    <row r="399" spans="1:2" ht="16.5" customHeight="1">
      <c r="A399" s="35" t="s">
        <v>533</v>
      </c>
      <c r="B399" s="9">
        <v>0</v>
      </c>
    </row>
    <row r="400" spans="1:2" ht="16.5" customHeight="1">
      <c r="A400" s="35" t="s">
        <v>534</v>
      </c>
      <c r="B400" s="9">
        <v>0</v>
      </c>
    </row>
    <row r="401" spans="1:2" ht="16.5" customHeight="1">
      <c r="A401" s="34" t="s">
        <v>535</v>
      </c>
      <c r="B401" s="9">
        <f>SUM(B402:B407)</f>
        <v>0</v>
      </c>
    </row>
    <row r="402" spans="1:2" ht="16.5" customHeight="1">
      <c r="A402" s="35" t="s">
        <v>536</v>
      </c>
      <c r="B402" s="9">
        <v>0</v>
      </c>
    </row>
    <row r="403" spans="1:2" ht="16.5" customHeight="1">
      <c r="A403" s="35" t="s">
        <v>537</v>
      </c>
      <c r="B403" s="9">
        <v>0</v>
      </c>
    </row>
    <row r="404" spans="1:2" ht="16.5" customHeight="1">
      <c r="A404" s="35" t="s">
        <v>538</v>
      </c>
      <c r="B404" s="9">
        <v>0</v>
      </c>
    </row>
    <row r="405" spans="1:2" ht="16.5" customHeight="1">
      <c r="A405" s="35" t="s">
        <v>539</v>
      </c>
      <c r="B405" s="9">
        <v>0</v>
      </c>
    </row>
    <row r="406" spans="1:2" ht="16.5" customHeight="1">
      <c r="A406" s="35" t="s">
        <v>540</v>
      </c>
      <c r="B406" s="9">
        <v>0</v>
      </c>
    </row>
    <row r="407" spans="1:2" ht="16.5" customHeight="1">
      <c r="A407" s="35" t="s">
        <v>541</v>
      </c>
      <c r="B407" s="9">
        <v>0</v>
      </c>
    </row>
    <row r="408" spans="1:2" ht="16.5" customHeight="1">
      <c r="A408" s="34" t="s">
        <v>542</v>
      </c>
      <c r="B408" s="9">
        <f>SUM(B409:B412)</f>
        <v>0</v>
      </c>
    </row>
    <row r="409" spans="1:2" ht="16.5" customHeight="1">
      <c r="A409" s="35" t="s">
        <v>543</v>
      </c>
      <c r="B409" s="9">
        <v>0</v>
      </c>
    </row>
    <row r="410" spans="1:2" ht="16.5" customHeight="1">
      <c r="A410" s="35" t="s">
        <v>544</v>
      </c>
      <c r="B410" s="9">
        <v>0</v>
      </c>
    </row>
    <row r="411" spans="1:2" ht="16.5" customHeight="1">
      <c r="A411" s="35" t="s">
        <v>545</v>
      </c>
      <c r="B411" s="9">
        <v>0</v>
      </c>
    </row>
    <row r="412" spans="1:2" ht="16.5" customHeight="1">
      <c r="A412" s="35" t="s">
        <v>546</v>
      </c>
      <c r="B412" s="9">
        <v>0</v>
      </c>
    </row>
    <row r="413" spans="1:2" ht="16.5" customHeight="1">
      <c r="A413" s="34" t="s">
        <v>547</v>
      </c>
      <c r="B413" s="9">
        <f>SUM(B414:B415)</f>
        <v>0</v>
      </c>
    </row>
    <row r="414" spans="1:2" ht="16.5" customHeight="1">
      <c r="A414" s="35" t="s">
        <v>548</v>
      </c>
      <c r="B414" s="9">
        <v>0</v>
      </c>
    </row>
    <row r="415" spans="1:2" ht="16.5" customHeight="1">
      <c r="A415" s="35" t="s">
        <v>549</v>
      </c>
      <c r="B415" s="9">
        <v>0</v>
      </c>
    </row>
    <row r="416" spans="1:2" ht="16.5" customHeight="1">
      <c r="A416" s="34" t="s">
        <v>550</v>
      </c>
      <c r="B416" s="9">
        <f>SUM(B417:B419)</f>
        <v>5</v>
      </c>
    </row>
    <row r="417" spans="1:2" ht="16.5" customHeight="1">
      <c r="A417" s="35" t="s">
        <v>548</v>
      </c>
      <c r="B417" s="9">
        <v>5</v>
      </c>
    </row>
    <row r="418" spans="1:2" ht="16.5" customHeight="1">
      <c r="A418" s="35" t="s">
        <v>551</v>
      </c>
      <c r="B418" s="9">
        <v>0</v>
      </c>
    </row>
    <row r="419" spans="1:2" ht="16.5" customHeight="1">
      <c r="A419" s="35" t="s">
        <v>552</v>
      </c>
      <c r="B419" s="9">
        <v>0</v>
      </c>
    </row>
    <row r="420" spans="1:2" ht="16.5" customHeight="1">
      <c r="A420" s="34" t="s">
        <v>553</v>
      </c>
      <c r="B420" s="9">
        <f>B421</f>
        <v>0</v>
      </c>
    </row>
    <row r="421" spans="1:2" ht="16.5" customHeight="1">
      <c r="A421" s="35" t="s">
        <v>554</v>
      </c>
      <c r="B421" s="9">
        <v>0</v>
      </c>
    </row>
    <row r="422" spans="1:2" ht="16.5" customHeight="1">
      <c r="A422" s="34" t="s">
        <v>555</v>
      </c>
      <c r="B422" s="9">
        <f>SUM(B423:B427)</f>
        <v>0</v>
      </c>
    </row>
    <row r="423" spans="1:2" ht="16.5" customHeight="1">
      <c r="A423" s="35" t="s">
        <v>556</v>
      </c>
      <c r="B423" s="9">
        <v>0</v>
      </c>
    </row>
    <row r="424" spans="1:2" ht="16.5" customHeight="1">
      <c r="A424" s="35" t="s">
        <v>557</v>
      </c>
      <c r="B424" s="9">
        <v>0</v>
      </c>
    </row>
    <row r="425" spans="1:2" ht="16.5" customHeight="1">
      <c r="A425" s="35" t="s">
        <v>558</v>
      </c>
      <c r="B425" s="9">
        <v>0</v>
      </c>
    </row>
    <row r="426" spans="1:2" ht="16.5" customHeight="1">
      <c r="A426" s="35" t="s">
        <v>559</v>
      </c>
      <c r="B426" s="9">
        <v>0</v>
      </c>
    </row>
    <row r="427" spans="1:2" ht="16.5" customHeight="1">
      <c r="A427" s="35" t="s">
        <v>560</v>
      </c>
      <c r="B427" s="9">
        <v>0</v>
      </c>
    </row>
    <row r="428" spans="1:2" ht="16.5" customHeight="1">
      <c r="A428" s="34" t="s">
        <v>561</v>
      </c>
      <c r="B428" s="9">
        <f>SUM(B429:B430)</f>
        <v>0</v>
      </c>
    </row>
    <row r="429" spans="1:2" ht="16.5" customHeight="1">
      <c r="A429" s="35" t="s">
        <v>551</v>
      </c>
      <c r="B429" s="9">
        <v>0</v>
      </c>
    </row>
    <row r="430" spans="1:2" ht="16.5" customHeight="1">
      <c r="A430" s="35" t="s">
        <v>562</v>
      </c>
      <c r="B430" s="9">
        <v>0</v>
      </c>
    </row>
    <row r="431" spans="1:2" ht="16.5" customHeight="1">
      <c r="A431" s="34" t="s">
        <v>563</v>
      </c>
      <c r="B431" s="9">
        <f>SUM(B432:B433)</f>
        <v>56</v>
      </c>
    </row>
    <row r="432" spans="1:2" ht="16.5" customHeight="1">
      <c r="A432" s="35" t="s">
        <v>564</v>
      </c>
      <c r="B432" s="9">
        <v>56</v>
      </c>
    </row>
    <row r="433" spans="1:2" ht="16.5" customHeight="1">
      <c r="A433" s="35" t="s">
        <v>565</v>
      </c>
      <c r="B433" s="9">
        <v>0</v>
      </c>
    </row>
    <row r="434" spans="1:2" ht="16.5" customHeight="1">
      <c r="A434" s="34" t="s">
        <v>566</v>
      </c>
      <c r="B434" s="9">
        <f>SUM(B435:B437)</f>
        <v>0</v>
      </c>
    </row>
    <row r="435" spans="1:2" ht="16.5" customHeight="1">
      <c r="A435" s="35" t="s">
        <v>567</v>
      </c>
      <c r="B435" s="9">
        <v>0</v>
      </c>
    </row>
    <row r="436" spans="1:2" ht="16.5" customHeight="1">
      <c r="A436" s="35" t="s">
        <v>568</v>
      </c>
      <c r="B436" s="9">
        <v>0</v>
      </c>
    </row>
    <row r="437" spans="1:2" ht="16.5" customHeight="1">
      <c r="A437" s="35" t="s">
        <v>569</v>
      </c>
      <c r="B437" s="9">
        <v>0</v>
      </c>
    </row>
    <row r="438" spans="1:2" ht="16.5" customHeight="1">
      <c r="A438" s="34" t="s">
        <v>570</v>
      </c>
      <c r="B438" s="9">
        <f>SUM(B439:B440)</f>
        <v>0</v>
      </c>
    </row>
    <row r="439" spans="1:2" ht="16.5" customHeight="1">
      <c r="A439" s="35" t="s">
        <v>571</v>
      </c>
      <c r="B439" s="9">
        <v>0</v>
      </c>
    </row>
    <row r="440" spans="1:2" ht="16.5" customHeight="1">
      <c r="A440" s="35" t="s">
        <v>572</v>
      </c>
      <c r="B440" s="9">
        <v>0</v>
      </c>
    </row>
    <row r="441" spans="1:2" ht="16.5" customHeight="1">
      <c r="A441" s="34" t="s">
        <v>573</v>
      </c>
      <c r="B441" s="9">
        <f>SUM(B442:B443)</f>
        <v>0</v>
      </c>
    </row>
    <row r="442" spans="1:2" ht="16.5" customHeight="1">
      <c r="A442" s="35" t="s">
        <v>574</v>
      </c>
      <c r="B442" s="9">
        <v>0</v>
      </c>
    </row>
    <row r="443" spans="1:2" ht="16.5" customHeight="1">
      <c r="A443" s="35" t="s">
        <v>575</v>
      </c>
      <c r="B443" s="9">
        <v>0</v>
      </c>
    </row>
    <row r="444" spans="1:2" ht="16.5" customHeight="1">
      <c r="A444" s="34" t="s">
        <v>576</v>
      </c>
      <c r="B444" s="9">
        <f>SUM(B445:B463)</f>
        <v>0</v>
      </c>
    </row>
    <row r="445" spans="1:2" ht="16.5" customHeight="1">
      <c r="A445" s="35" t="s">
        <v>577</v>
      </c>
      <c r="B445" s="9">
        <v>0</v>
      </c>
    </row>
    <row r="446" spans="1:2" ht="16.5" customHeight="1">
      <c r="A446" s="35" t="s">
        <v>578</v>
      </c>
      <c r="B446" s="9">
        <v>0</v>
      </c>
    </row>
    <row r="447" spans="1:2" ht="16.5" customHeight="1">
      <c r="A447" s="35" t="s">
        <v>579</v>
      </c>
      <c r="B447" s="9">
        <v>0</v>
      </c>
    </row>
    <row r="448" spans="1:2" ht="16.5" customHeight="1">
      <c r="A448" s="35" t="s">
        <v>580</v>
      </c>
      <c r="B448" s="9">
        <v>0</v>
      </c>
    </row>
    <row r="449" spans="1:2" ht="16.5" customHeight="1">
      <c r="A449" s="35" t="s">
        <v>581</v>
      </c>
      <c r="B449" s="9">
        <v>0</v>
      </c>
    </row>
    <row r="450" spans="1:2" ht="16.5" customHeight="1">
      <c r="A450" s="35" t="s">
        <v>582</v>
      </c>
      <c r="B450" s="9">
        <v>0</v>
      </c>
    </row>
    <row r="451" spans="1:2" ht="16.5" customHeight="1">
      <c r="A451" s="35" t="s">
        <v>583</v>
      </c>
      <c r="B451" s="9">
        <v>0</v>
      </c>
    </row>
    <row r="452" spans="1:2" ht="16.5" customHeight="1">
      <c r="A452" s="35" t="s">
        <v>551</v>
      </c>
      <c r="B452" s="9">
        <v>0</v>
      </c>
    </row>
    <row r="453" spans="1:2" ht="16.5" customHeight="1">
      <c r="A453" s="35" t="s">
        <v>584</v>
      </c>
      <c r="B453" s="9">
        <v>0</v>
      </c>
    </row>
    <row r="454" spans="1:2" ht="16.5" customHeight="1">
      <c r="A454" s="35" t="s">
        <v>585</v>
      </c>
      <c r="B454" s="9">
        <v>0</v>
      </c>
    </row>
    <row r="455" spans="1:2" ht="16.5" customHeight="1">
      <c r="A455" s="35" t="s">
        <v>586</v>
      </c>
      <c r="B455" s="9">
        <v>0</v>
      </c>
    </row>
    <row r="456" spans="1:2" ht="16.5" customHeight="1">
      <c r="A456" s="35" t="s">
        <v>587</v>
      </c>
      <c r="B456" s="9">
        <v>0</v>
      </c>
    </row>
    <row r="457" spans="1:2" ht="16.5" customHeight="1">
      <c r="A457" s="35" t="s">
        <v>588</v>
      </c>
      <c r="B457" s="9">
        <v>0</v>
      </c>
    </row>
    <row r="458" spans="1:2" ht="16.5" customHeight="1">
      <c r="A458" s="35" t="s">
        <v>589</v>
      </c>
      <c r="B458" s="9">
        <v>0</v>
      </c>
    </row>
    <row r="459" spans="1:2" ht="16.5" customHeight="1">
      <c r="A459" s="35" t="s">
        <v>590</v>
      </c>
      <c r="B459" s="9">
        <v>0</v>
      </c>
    </row>
    <row r="460" spans="1:2" ht="16.5" customHeight="1">
      <c r="A460" s="35" t="s">
        <v>591</v>
      </c>
      <c r="B460" s="25">
        <v>0</v>
      </c>
    </row>
    <row r="461" spans="1:2" ht="16.5" customHeight="1">
      <c r="A461" s="35" t="s">
        <v>592</v>
      </c>
      <c r="B461" s="9">
        <v>0</v>
      </c>
    </row>
    <row r="462" spans="1:2" ht="16.5" customHeight="1">
      <c r="A462" s="35" t="s">
        <v>593</v>
      </c>
      <c r="B462" s="20">
        <v>0</v>
      </c>
    </row>
    <row r="463" spans="1:2" ht="16.5" customHeight="1">
      <c r="A463" s="35" t="s">
        <v>594</v>
      </c>
      <c r="B463" s="9">
        <v>0</v>
      </c>
    </row>
    <row r="464" spans="1:2" ht="16.5" customHeight="1">
      <c r="A464" s="34" t="s">
        <v>595</v>
      </c>
      <c r="B464" s="9">
        <f>SUM(B465:B466)</f>
        <v>0</v>
      </c>
    </row>
    <row r="465" spans="1:2" ht="16.5" customHeight="1">
      <c r="A465" s="35" t="s">
        <v>596</v>
      </c>
      <c r="B465" s="9">
        <v>0</v>
      </c>
    </row>
    <row r="466" spans="1:2" ht="16.5" customHeight="1">
      <c r="A466" s="35" t="s">
        <v>597</v>
      </c>
      <c r="B466" s="9">
        <v>0</v>
      </c>
    </row>
    <row r="467" spans="1:2" ht="16.5" customHeight="1">
      <c r="A467" s="34" t="s">
        <v>598</v>
      </c>
      <c r="B467" s="9">
        <f>B468</f>
        <v>0</v>
      </c>
    </row>
    <row r="468" spans="1:2" ht="16.5" customHeight="1">
      <c r="A468" s="35" t="s">
        <v>599</v>
      </c>
      <c r="B468" s="9">
        <v>0</v>
      </c>
    </row>
    <row r="469" spans="1:2" ht="16.5" customHeight="1">
      <c r="A469" s="34" t="s">
        <v>600</v>
      </c>
      <c r="B469" s="9">
        <f>SUM(B470:B471)</f>
        <v>0</v>
      </c>
    </row>
    <row r="470" spans="1:2" ht="16.5" customHeight="1">
      <c r="A470" s="35" t="s">
        <v>601</v>
      </c>
      <c r="B470" s="9">
        <v>0</v>
      </c>
    </row>
    <row r="471" spans="1:2" ht="16.5" customHeight="1">
      <c r="A471" s="35" t="s">
        <v>602</v>
      </c>
      <c r="B471" s="9">
        <v>0</v>
      </c>
    </row>
    <row r="472" spans="1:2" ht="16.5" customHeight="1">
      <c r="A472" s="34" t="s">
        <v>603</v>
      </c>
      <c r="B472" s="9">
        <f>B473</f>
        <v>0</v>
      </c>
    </row>
    <row r="473" spans="1:2" ht="16.5" customHeight="1">
      <c r="A473" s="35" t="s">
        <v>604</v>
      </c>
      <c r="B473" s="9">
        <v>0</v>
      </c>
    </row>
    <row r="474" spans="1:2" ht="16.5" customHeight="1">
      <c r="A474" s="34" t="s">
        <v>605</v>
      </c>
      <c r="B474" s="9">
        <f>B475+B476+B477</f>
        <v>0</v>
      </c>
    </row>
    <row r="475" spans="1:2" ht="16.5" customHeight="1">
      <c r="A475" s="35" t="s">
        <v>606</v>
      </c>
      <c r="B475" s="9">
        <v>0</v>
      </c>
    </row>
    <row r="476" spans="1:2" ht="16.5" customHeight="1">
      <c r="A476" s="35" t="s">
        <v>607</v>
      </c>
      <c r="B476" s="9">
        <v>0</v>
      </c>
    </row>
    <row r="477" spans="1:2" ht="16.5" customHeight="1">
      <c r="A477" s="35" t="s">
        <v>608</v>
      </c>
      <c r="B477" s="9">
        <v>0</v>
      </c>
    </row>
    <row r="478" spans="1:2" ht="16.5" customHeight="1">
      <c r="A478" s="34" t="s">
        <v>609</v>
      </c>
      <c r="B478" s="9">
        <f>SUM(B479:B480)</f>
        <v>0</v>
      </c>
    </row>
    <row r="479" spans="1:2" ht="16.5" customHeight="1">
      <c r="A479" s="35" t="s">
        <v>610</v>
      </c>
      <c r="B479" s="9">
        <v>0</v>
      </c>
    </row>
    <row r="480" spans="1:2" ht="16.5" customHeight="1">
      <c r="A480" s="35" t="s">
        <v>611</v>
      </c>
      <c r="B480" s="9">
        <v>0</v>
      </c>
    </row>
    <row r="481" spans="1:2" ht="16.5" customHeight="1">
      <c r="A481" s="34" t="s">
        <v>612</v>
      </c>
      <c r="B481" s="9">
        <f>SUM(B482:B483)</f>
        <v>137</v>
      </c>
    </row>
    <row r="482" spans="1:2" ht="16.5" customHeight="1">
      <c r="A482" s="35" t="s">
        <v>613</v>
      </c>
      <c r="B482" s="9">
        <v>137</v>
      </c>
    </row>
    <row r="483" spans="1:2" ht="16.5" customHeight="1">
      <c r="A483" s="35" t="s">
        <v>614</v>
      </c>
      <c r="B483" s="9">
        <v>0</v>
      </c>
    </row>
    <row r="484" spans="1:2" ht="16.5" customHeight="1">
      <c r="A484" s="34" t="s">
        <v>615</v>
      </c>
      <c r="B484" s="9">
        <f>SUM(B485:B491)</f>
        <v>0</v>
      </c>
    </row>
    <row r="485" spans="1:2" ht="16.5" customHeight="1">
      <c r="A485" s="35" t="s">
        <v>616</v>
      </c>
      <c r="B485" s="9">
        <v>0</v>
      </c>
    </row>
    <row r="486" spans="1:2" ht="16.5" customHeight="1">
      <c r="A486" s="35" t="s">
        <v>617</v>
      </c>
      <c r="B486" s="9">
        <v>0</v>
      </c>
    </row>
    <row r="487" spans="1:2" ht="16.5" customHeight="1">
      <c r="A487" s="35" t="s">
        <v>567</v>
      </c>
      <c r="B487" s="9">
        <v>0</v>
      </c>
    </row>
    <row r="488" spans="1:2" ht="16.5" customHeight="1">
      <c r="A488" s="35" t="s">
        <v>618</v>
      </c>
      <c r="B488" s="9">
        <v>0</v>
      </c>
    </row>
    <row r="489" spans="1:2" ht="16.5" customHeight="1">
      <c r="A489" s="35" t="s">
        <v>619</v>
      </c>
      <c r="B489" s="9">
        <v>0</v>
      </c>
    </row>
    <row r="490" spans="1:2" ht="16.5" customHeight="1">
      <c r="A490" s="35" t="s">
        <v>620</v>
      </c>
      <c r="B490" s="9">
        <v>0</v>
      </c>
    </row>
    <row r="491" spans="1:2" ht="16.5" customHeight="1">
      <c r="A491" s="35" t="s">
        <v>621</v>
      </c>
      <c r="B491" s="9">
        <v>0</v>
      </c>
    </row>
    <row r="492" spans="1:2" ht="16.5" customHeight="1">
      <c r="A492" s="34" t="s">
        <v>622</v>
      </c>
      <c r="B492" s="9">
        <f>SUM(B493:B494)</f>
        <v>2</v>
      </c>
    </row>
    <row r="493" spans="1:2" ht="16.5" customHeight="1">
      <c r="A493" s="35" t="s">
        <v>623</v>
      </c>
      <c r="B493" s="9">
        <v>0</v>
      </c>
    </row>
    <row r="494" spans="1:2" ht="16.5" customHeight="1">
      <c r="A494" s="35" t="s">
        <v>624</v>
      </c>
      <c r="B494" s="9">
        <v>2</v>
      </c>
    </row>
    <row r="495" spans="1:2" ht="16.5" customHeight="1">
      <c r="A495" s="34" t="s">
        <v>625</v>
      </c>
      <c r="B495" s="9">
        <f>SUM(B496:B498)</f>
        <v>263</v>
      </c>
    </row>
    <row r="496" spans="1:2" ht="16.5" customHeight="1">
      <c r="A496" s="35" t="s">
        <v>626</v>
      </c>
      <c r="B496" s="9">
        <v>0</v>
      </c>
    </row>
    <row r="497" spans="1:2" ht="16.5" customHeight="1">
      <c r="A497" s="35" t="s">
        <v>627</v>
      </c>
      <c r="B497" s="9">
        <v>0</v>
      </c>
    </row>
    <row r="498" spans="1:2" ht="16.5" customHeight="1">
      <c r="A498" s="35" t="s">
        <v>628</v>
      </c>
      <c r="B498" s="9">
        <v>263</v>
      </c>
    </row>
    <row r="499" spans="1:2" ht="16.5" customHeight="1">
      <c r="A499" s="34" t="s">
        <v>629</v>
      </c>
      <c r="B499" s="9">
        <f>B500</f>
        <v>0</v>
      </c>
    </row>
    <row r="500" spans="1:2" ht="16.5" customHeight="1">
      <c r="A500" s="35" t="s">
        <v>630</v>
      </c>
      <c r="B500" s="9">
        <v>0</v>
      </c>
    </row>
    <row r="501" spans="1:2" ht="16.5" customHeight="1">
      <c r="A501" s="34" t="s">
        <v>631</v>
      </c>
      <c r="B501" s="9">
        <f>SUM(B502:B511)</f>
        <v>0</v>
      </c>
    </row>
    <row r="502" spans="1:2" ht="16.5" customHeight="1">
      <c r="A502" s="35" t="s">
        <v>632</v>
      </c>
      <c r="B502" s="9">
        <v>0</v>
      </c>
    </row>
    <row r="503" spans="1:2" ht="16.5" customHeight="1">
      <c r="A503" s="35" t="s">
        <v>633</v>
      </c>
      <c r="B503" s="9">
        <v>0</v>
      </c>
    </row>
    <row r="504" spans="1:2" ht="16.5" customHeight="1">
      <c r="A504" s="35" t="s">
        <v>634</v>
      </c>
      <c r="B504" s="9">
        <v>0</v>
      </c>
    </row>
    <row r="505" spans="1:2" ht="16.5" customHeight="1">
      <c r="A505" s="35" t="s">
        <v>635</v>
      </c>
      <c r="B505" s="9">
        <v>0</v>
      </c>
    </row>
    <row r="506" spans="1:2" ht="16.5" customHeight="1">
      <c r="A506" s="35" t="s">
        <v>636</v>
      </c>
      <c r="B506" s="9">
        <v>0</v>
      </c>
    </row>
    <row r="507" spans="1:2" ht="16.5" customHeight="1">
      <c r="A507" s="35" t="s">
        <v>637</v>
      </c>
      <c r="B507" s="9">
        <v>0</v>
      </c>
    </row>
    <row r="508" spans="1:2" ht="16.5" customHeight="1">
      <c r="A508" s="35" t="s">
        <v>638</v>
      </c>
      <c r="B508" s="25">
        <v>0</v>
      </c>
    </row>
    <row r="509" spans="1:2" ht="16.5" customHeight="1">
      <c r="A509" s="35" t="s">
        <v>639</v>
      </c>
      <c r="B509" s="9">
        <v>0</v>
      </c>
    </row>
    <row r="510" spans="1:2" ht="16.5" customHeight="1">
      <c r="A510" s="35" t="s">
        <v>640</v>
      </c>
      <c r="B510" s="20">
        <v>0</v>
      </c>
    </row>
    <row r="511" spans="1:2" ht="16.5" customHeight="1">
      <c r="A511" s="35" t="s">
        <v>641</v>
      </c>
      <c r="B511" s="9">
        <v>0</v>
      </c>
    </row>
    <row r="512" spans="1:2" ht="16.5" customHeight="1">
      <c r="A512" s="34" t="s">
        <v>642</v>
      </c>
      <c r="B512" s="9">
        <f>SUM(B513:B514)</f>
        <v>0</v>
      </c>
    </row>
    <row r="513" spans="1:2" ht="16.5" customHeight="1">
      <c r="A513" s="35" t="s">
        <v>643</v>
      </c>
      <c r="B513" s="9">
        <v>0</v>
      </c>
    </row>
    <row r="514" spans="1:2" ht="16.5" customHeight="1">
      <c r="A514" s="35" t="s">
        <v>644</v>
      </c>
      <c r="B514" s="9">
        <v>0</v>
      </c>
    </row>
    <row r="515" spans="1:2" ht="16.5" customHeight="1">
      <c r="A515" s="34" t="s">
        <v>645</v>
      </c>
      <c r="B515" s="9">
        <f>SUM(B516:B518)</f>
        <v>0</v>
      </c>
    </row>
    <row r="516" spans="1:2" ht="16.5" customHeight="1">
      <c r="A516" s="35" t="s">
        <v>646</v>
      </c>
      <c r="B516" s="9">
        <v>0</v>
      </c>
    </row>
    <row r="517" spans="1:2" ht="16.5" customHeight="1">
      <c r="A517" s="35" t="s">
        <v>647</v>
      </c>
      <c r="B517" s="9">
        <v>0</v>
      </c>
    </row>
    <row r="518" spans="1:2" ht="16.5" customHeight="1">
      <c r="A518" s="35" t="s">
        <v>648</v>
      </c>
      <c r="B518" s="9">
        <v>0</v>
      </c>
    </row>
    <row r="519" spans="1:2" ht="16.5" customHeight="1">
      <c r="A519" s="34" t="s">
        <v>649</v>
      </c>
      <c r="B519" s="9">
        <f>SUM(B520:B530)</f>
        <v>2068</v>
      </c>
    </row>
    <row r="520" spans="1:2" ht="16.5" customHeight="1">
      <c r="A520" s="35" t="s">
        <v>650</v>
      </c>
      <c r="B520" s="9">
        <v>0</v>
      </c>
    </row>
    <row r="521" spans="1:2" ht="16.5" customHeight="1">
      <c r="A521" s="35" t="s">
        <v>651</v>
      </c>
      <c r="B521" s="9">
        <v>0</v>
      </c>
    </row>
    <row r="522" spans="1:2" ht="16.5" customHeight="1">
      <c r="A522" s="35" t="s">
        <v>652</v>
      </c>
      <c r="B522" s="9">
        <v>0</v>
      </c>
    </row>
    <row r="523" spans="1:2" ht="16.5" customHeight="1">
      <c r="A523" s="35" t="s">
        <v>653</v>
      </c>
      <c r="B523" s="9">
        <v>0</v>
      </c>
    </row>
    <row r="524" spans="1:2" ht="16.5" customHeight="1">
      <c r="A524" s="35" t="s">
        <v>654</v>
      </c>
      <c r="B524" s="9">
        <v>0</v>
      </c>
    </row>
    <row r="525" spans="1:2" ht="16.5" customHeight="1">
      <c r="A525" s="35" t="s">
        <v>655</v>
      </c>
      <c r="B525" s="9">
        <v>20</v>
      </c>
    </row>
    <row r="526" spans="1:2" ht="16.5" customHeight="1">
      <c r="A526" s="35" t="s">
        <v>656</v>
      </c>
      <c r="B526" s="9">
        <v>0</v>
      </c>
    </row>
    <row r="527" spans="1:2" ht="16.5" customHeight="1">
      <c r="A527" s="35" t="s">
        <v>657</v>
      </c>
      <c r="B527" s="9">
        <v>2048</v>
      </c>
    </row>
    <row r="528" spans="1:2" ht="16.5" customHeight="1">
      <c r="A528" s="35" t="s">
        <v>658</v>
      </c>
      <c r="B528" s="9">
        <v>0</v>
      </c>
    </row>
    <row r="529" spans="1:2" ht="16.5" customHeight="1">
      <c r="A529" s="35" t="s">
        <v>659</v>
      </c>
      <c r="B529" s="9">
        <v>0</v>
      </c>
    </row>
    <row r="530" spans="1:2" ht="16.5" customHeight="1">
      <c r="A530" s="35" t="s">
        <v>660</v>
      </c>
      <c r="B530" s="9">
        <v>0</v>
      </c>
    </row>
    <row r="531" spans="1:2" ht="16.5" customHeight="1">
      <c r="A531" s="34" t="s">
        <v>661</v>
      </c>
      <c r="B531" s="9">
        <f>SUM(B532:B538)</f>
        <v>273</v>
      </c>
    </row>
    <row r="532" spans="1:2" ht="16.5" customHeight="1">
      <c r="A532" s="35" t="s">
        <v>662</v>
      </c>
      <c r="B532" s="9">
        <v>5</v>
      </c>
    </row>
    <row r="533" spans="1:2" ht="16.5" customHeight="1">
      <c r="A533" s="35" t="s">
        <v>663</v>
      </c>
      <c r="B533" s="9">
        <v>38</v>
      </c>
    </row>
    <row r="534" spans="1:2" ht="16.5" customHeight="1">
      <c r="A534" s="35" t="s">
        <v>664</v>
      </c>
      <c r="B534" s="9">
        <v>0</v>
      </c>
    </row>
    <row r="535" spans="1:2" ht="16.5" customHeight="1">
      <c r="A535" s="35" t="s">
        <v>551</v>
      </c>
      <c r="B535" s="9">
        <v>0</v>
      </c>
    </row>
    <row r="536" spans="1:2" ht="16.5" customHeight="1">
      <c r="A536" s="35" t="s">
        <v>665</v>
      </c>
      <c r="B536" s="9">
        <v>0</v>
      </c>
    </row>
    <row r="537" spans="1:2" ht="16.5" customHeight="1">
      <c r="A537" s="35" t="s">
        <v>666</v>
      </c>
      <c r="B537" s="9">
        <v>0</v>
      </c>
    </row>
    <row r="538" spans="1:2" ht="16.5" customHeight="1">
      <c r="A538" s="35" t="s">
        <v>667</v>
      </c>
      <c r="B538" s="9">
        <v>230</v>
      </c>
    </row>
    <row r="539" spans="1:2" ht="16.5" customHeight="1">
      <c r="A539" s="34" t="s">
        <v>668</v>
      </c>
      <c r="B539" s="9">
        <f>SUM(B540:B543)</f>
        <v>0</v>
      </c>
    </row>
    <row r="540" spans="1:2" ht="16.5" customHeight="1">
      <c r="A540" s="35" t="s">
        <v>669</v>
      </c>
      <c r="B540" s="9">
        <v>0</v>
      </c>
    </row>
    <row r="541" spans="1:2" ht="16.5" customHeight="1">
      <c r="A541" s="35" t="s">
        <v>670</v>
      </c>
      <c r="B541" s="9">
        <v>0</v>
      </c>
    </row>
    <row r="542" spans="1:2" ht="16.5" customHeight="1">
      <c r="A542" s="35" t="s">
        <v>671</v>
      </c>
      <c r="B542" s="9">
        <v>0</v>
      </c>
    </row>
    <row r="543" spans="1:2" ht="16.5" customHeight="1">
      <c r="A543" s="35" t="s">
        <v>672</v>
      </c>
      <c r="B543" s="9">
        <v>0</v>
      </c>
    </row>
    <row r="544" spans="1:2" ht="16.5" customHeight="1">
      <c r="A544" s="34" t="s">
        <v>673</v>
      </c>
      <c r="B544" s="9">
        <f>SUM(B545:B551)</f>
        <v>15</v>
      </c>
    </row>
    <row r="545" spans="1:2" ht="16.5" customHeight="1">
      <c r="A545" s="35" t="s">
        <v>674</v>
      </c>
      <c r="B545" s="9">
        <v>0</v>
      </c>
    </row>
    <row r="546" spans="1:2" ht="16.5" customHeight="1">
      <c r="A546" s="35" t="s">
        <v>675</v>
      </c>
      <c r="B546" s="9">
        <v>0</v>
      </c>
    </row>
    <row r="547" spans="1:2" ht="16.5" customHeight="1">
      <c r="A547" s="35" t="s">
        <v>676</v>
      </c>
      <c r="B547" s="9">
        <v>0</v>
      </c>
    </row>
    <row r="548" spans="1:2" ht="16.5" customHeight="1">
      <c r="A548" s="35" t="s">
        <v>677</v>
      </c>
      <c r="B548" s="9">
        <v>15</v>
      </c>
    </row>
    <row r="549" spans="1:2" ht="16.5" customHeight="1">
      <c r="A549" s="35" t="s">
        <v>551</v>
      </c>
      <c r="B549" s="9">
        <v>0</v>
      </c>
    </row>
    <row r="550" spans="1:2" ht="16.5" customHeight="1">
      <c r="A550" s="35" t="s">
        <v>678</v>
      </c>
      <c r="B550" s="9">
        <v>0</v>
      </c>
    </row>
    <row r="551" spans="1:2" ht="16.5" customHeight="1">
      <c r="A551" s="35" t="s">
        <v>679</v>
      </c>
      <c r="B551" s="9">
        <v>0</v>
      </c>
    </row>
    <row r="552" spans="1:2" ht="16.5" customHeight="1">
      <c r="A552" s="34" t="s">
        <v>680</v>
      </c>
      <c r="B552" s="9">
        <f>SUM(B553:B558)</f>
        <v>0</v>
      </c>
    </row>
    <row r="553" spans="1:2" ht="16.5" customHeight="1">
      <c r="A553" s="35" t="s">
        <v>681</v>
      </c>
      <c r="B553" s="9">
        <v>0</v>
      </c>
    </row>
    <row r="554" spans="1:2" ht="16.5" customHeight="1">
      <c r="A554" s="35" t="s">
        <v>682</v>
      </c>
      <c r="B554" s="9">
        <v>0</v>
      </c>
    </row>
    <row r="555" spans="1:2" ht="16.5" customHeight="1">
      <c r="A555" s="35" t="s">
        <v>683</v>
      </c>
      <c r="B555" s="9">
        <v>0</v>
      </c>
    </row>
    <row r="556" spans="1:2" ht="16.5" customHeight="1">
      <c r="A556" s="35" t="s">
        <v>684</v>
      </c>
      <c r="B556" s="9">
        <v>0</v>
      </c>
    </row>
    <row r="557" spans="1:2" ht="16.5" customHeight="1">
      <c r="A557" s="35" t="s">
        <v>685</v>
      </c>
      <c r="B557" s="9">
        <v>0</v>
      </c>
    </row>
    <row r="558" spans="1:2" ht="16.5" customHeight="1">
      <c r="A558" s="35" t="s">
        <v>686</v>
      </c>
      <c r="B558" s="9">
        <v>0</v>
      </c>
    </row>
    <row r="559" spans="1:2" ht="16.5" customHeight="1">
      <c r="A559" s="34" t="s">
        <v>687</v>
      </c>
      <c r="B559" s="9">
        <f>SUM(B560:B561)</f>
        <v>0</v>
      </c>
    </row>
    <row r="560" spans="1:2" ht="16.5" customHeight="1">
      <c r="A560" s="35" t="s">
        <v>688</v>
      </c>
      <c r="B560" s="9">
        <v>0</v>
      </c>
    </row>
    <row r="561" spans="1:2" ht="16.5" customHeight="1">
      <c r="A561" s="35" t="s">
        <v>689</v>
      </c>
      <c r="B561" s="9">
        <v>0</v>
      </c>
    </row>
    <row r="562" spans="1:2" ht="16.5" customHeight="1">
      <c r="A562" s="34" t="s">
        <v>690</v>
      </c>
      <c r="B562" s="9">
        <f>SUM(B563:B566)</f>
        <v>0</v>
      </c>
    </row>
    <row r="563" spans="1:2" ht="16.5" customHeight="1">
      <c r="A563" s="35" t="s">
        <v>691</v>
      </c>
      <c r="B563" s="9">
        <v>0</v>
      </c>
    </row>
    <row r="564" spans="1:2" ht="16.5" customHeight="1">
      <c r="A564" s="35" t="s">
        <v>692</v>
      </c>
      <c r="B564" s="9">
        <v>0</v>
      </c>
    </row>
    <row r="565" spans="1:2" ht="16.5" customHeight="1">
      <c r="A565" s="35" t="s">
        <v>693</v>
      </c>
      <c r="B565" s="9">
        <v>0</v>
      </c>
    </row>
    <row r="566" spans="1:2" ht="16.5" customHeight="1">
      <c r="A566" s="35" t="s">
        <v>694</v>
      </c>
      <c r="B566" s="9">
        <v>0</v>
      </c>
    </row>
    <row r="567" spans="1:2" ht="16.5" customHeight="1">
      <c r="A567" s="34" t="s">
        <v>695</v>
      </c>
      <c r="B567" s="9">
        <f>SUM(B568:B569)</f>
        <v>0</v>
      </c>
    </row>
    <row r="568" spans="1:2" ht="16.5" customHeight="1">
      <c r="A568" s="35" t="s">
        <v>551</v>
      </c>
      <c r="B568" s="9">
        <v>0</v>
      </c>
    </row>
    <row r="569" spans="1:2" ht="16.5" customHeight="1">
      <c r="A569" s="35" t="s">
        <v>696</v>
      </c>
      <c r="B569" s="9">
        <v>0</v>
      </c>
    </row>
    <row r="570" spans="1:2" ht="16.5" customHeight="1">
      <c r="A570" s="34" t="s">
        <v>697</v>
      </c>
      <c r="B570" s="9">
        <f>SUM(B571:B587)</f>
        <v>72</v>
      </c>
    </row>
    <row r="571" spans="1:2" ht="16.5" customHeight="1">
      <c r="A571" s="35" t="s">
        <v>548</v>
      </c>
      <c r="B571" s="9">
        <v>0</v>
      </c>
    </row>
    <row r="572" spans="1:2" ht="16.5" customHeight="1">
      <c r="A572" s="35" t="s">
        <v>551</v>
      </c>
      <c r="B572" s="9">
        <v>0</v>
      </c>
    </row>
    <row r="573" spans="1:2" ht="16.5" customHeight="1">
      <c r="A573" s="35" t="s">
        <v>698</v>
      </c>
      <c r="B573" s="9">
        <v>0</v>
      </c>
    </row>
    <row r="574" spans="1:2" ht="16.5" customHeight="1">
      <c r="A574" s="35" t="s">
        <v>699</v>
      </c>
      <c r="B574" s="9">
        <v>0</v>
      </c>
    </row>
    <row r="575" spans="1:2" ht="16.5" customHeight="1">
      <c r="A575" s="35" t="s">
        <v>700</v>
      </c>
      <c r="B575" s="9">
        <v>0</v>
      </c>
    </row>
    <row r="576" spans="1:2" ht="16.5" customHeight="1">
      <c r="A576" s="35" t="s">
        <v>701</v>
      </c>
      <c r="B576" s="9">
        <v>0</v>
      </c>
    </row>
    <row r="577" spans="1:2" ht="16.5" customHeight="1">
      <c r="A577" s="35" t="s">
        <v>702</v>
      </c>
      <c r="B577" s="9">
        <v>0</v>
      </c>
    </row>
    <row r="578" spans="1:2" ht="16.5" customHeight="1">
      <c r="A578" s="35" t="s">
        <v>703</v>
      </c>
      <c r="B578" s="9">
        <v>0</v>
      </c>
    </row>
    <row r="579" spans="1:2" ht="16.5" customHeight="1">
      <c r="A579" s="35" t="s">
        <v>704</v>
      </c>
      <c r="B579" s="9">
        <v>0</v>
      </c>
    </row>
    <row r="580" spans="1:2" ht="16.5" customHeight="1">
      <c r="A580" s="35" t="s">
        <v>705</v>
      </c>
      <c r="B580" s="9">
        <v>0</v>
      </c>
    </row>
    <row r="581" spans="1:2" ht="16.5" customHeight="1">
      <c r="A581" s="35" t="s">
        <v>706</v>
      </c>
      <c r="B581" s="9">
        <v>0</v>
      </c>
    </row>
    <row r="582" spans="1:2" ht="16.5" customHeight="1">
      <c r="A582" s="35" t="s">
        <v>707</v>
      </c>
      <c r="B582" s="9">
        <v>0</v>
      </c>
    </row>
    <row r="583" spans="1:2" ht="16.5" customHeight="1">
      <c r="A583" s="35" t="s">
        <v>708</v>
      </c>
      <c r="B583" s="9">
        <v>0</v>
      </c>
    </row>
    <row r="584" spans="1:2" ht="16.5" customHeight="1">
      <c r="A584" s="35" t="s">
        <v>709</v>
      </c>
      <c r="B584" s="9">
        <v>0</v>
      </c>
    </row>
    <row r="585" spans="1:2" ht="16.5" customHeight="1">
      <c r="A585" s="35" t="s">
        <v>710</v>
      </c>
      <c r="B585" s="9">
        <v>0</v>
      </c>
    </row>
    <row r="586" spans="1:2" ht="16.5" customHeight="1">
      <c r="A586" s="35" t="s">
        <v>711</v>
      </c>
      <c r="B586" s="9">
        <v>0</v>
      </c>
    </row>
    <row r="587" spans="1:2" ht="16.5" customHeight="1">
      <c r="A587" s="35" t="s">
        <v>712</v>
      </c>
      <c r="B587" s="9">
        <v>72</v>
      </c>
    </row>
    <row r="588" spans="1:2" ht="16.5" customHeight="1">
      <c r="A588" s="34" t="s">
        <v>713</v>
      </c>
      <c r="B588" s="9">
        <f>SUM(B589:B595)</f>
        <v>0</v>
      </c>
    </row>
    <row r="589" spans="1:2" ht="16.5" customHeight="1">
      <c r="A589" s="35" t="s">
        <v>714</v>
      </c>
      <c r="B589" s="9">
        <v>0</v>
      </c>
    </row>
    <row r="590" spans="1:2" ht="16.5" customHeight="1">
      <c r="A590" s="35" t="s">
        <v>715</v>
      </c>
      <c r="B590" s="9">
        <v>0</v>
      </c>
    </row>
    <row r="591" spans="1:2" ht="16.5" customHeight="1">
      <c r="A591" s="35" t="s">
        <v>716</v>
      </c>
      <c r="B591" s="9">
        <v>0</v>
      </c>
    </row>
    <row r="592" spans="1:2" ht="16.5" customHeight="1">
      <c r="A592" s="35" t="s">
        <v>551</v>
      </c>
      <c r="B592" s="9">
        <v>0</v>
      </c>
    </row>
    <row r="593" spans="1:2" ht="16.5" customHeight="1">
      <c r="A593" s="35" t="s">
        <v>717</v>
      </c>
      <c r="B593" s="9">
        <v>0</v>
      </c>
    </row>
    <row r="594" spans="1:2" ht="16.5" customHeight="1">
      <c r="A594" s="35" t="s">
        <v>718</v>
      </c>
      <c r="B594" s="9">
        <v>0</v>
      </c>
    </row>
    <row r="595" spans="1:2" ht="16.5" customHeight="1">
      <c r="A595" s="35" t="s">
        <v>719</v>
      </c>
      <c r="B595" s="9">
        <v>0</v>
      </c>
    </row>
    <row r="596" spans="1:2" ht="16.5" customHeight="1">
      <c r="A596" s="34" t="s">
        <v>720</v>
      </c>
      <c r="B596" s="9">
        <f>SUM(B597:B630)</f>
        <v>77</v>
      </c>
    </row>
    <row r="597" spans="1:2" ht="16.5" customHeight="1">
      <c r="A597" s="35" t="s">
        <v>721</v>
      </c>
      <c r="B597" s="9">
        <v>0</v>
      </c>
    </row>
    <row r="598" spans="1:2" ht="16.5" customHeight="1">
      <c r="A598" s="35" t="s">
        <v>722</v>
      </c>
      <c r="B598" s="9">
        <v>0</v>
      </c>
    </row>
    <row r="599" spans="1:2" ht="16.5" customHeight="1">
      <c r="A599" s="35" t="s">
        <v>723</v>
      </c>
      <c r="B599" s="9">
        <v>40</v>
      </c>
    </row>
    <row r="600" spans="1:2" ht="16.5" customHeight="1">
      <c r="A600" s="35" t="s">
        <v>724</v>
      </c>
      <c r="B600" s="9">
        <v>0</v>
      </c>
    </row>
    <row r="601" spans="1:2" ht="16.5" customHeight="1">
      <c r="A601" s="35" t="s">
        <v>725</v>
      </c>
      <c r="B601" s="9">
        <v>0</v>
      </c>
    </row>
    <row r="602" spans="1:2" ht="16.5" customHeight="1">
      <c r="A602" s="35" t="s">
        <v>726</v>
      </c>
      <c r="B602" s="9">
        <v>0</v>
      </c>
    </row>
    <row r="603" spans="1:2" ht="16.5" customHeight="1">
      <c r="A603" s="35" t="s">
        <v>727</v>
      </c>
      <c r="B603" s="9">
        <v>0</v>
      </c>
    </row>
    <row r="604" spans="1:2" ht="16.5" customHeight="1">
      <c r="A604" s="35" t="s">
        <v>728</v>
      </c>
      <c r="B604" s="9">
        <v>0</v>
      </c>
    </row>
    <row r="605" spans="1:2" ht="16.5" customHeight="1">
      <c r="A605" s="35" t="s">
        <v>729</v>
      </c>
      <c r="B605" s="9">
        <v>0</v>
      </c>
    </row>
    <row r="606" spans="1:2" ht="16.5" customHeight="1">
      <c r="A606" s="35" t="s">
        <v>730</v>
      </c>
      <c r="B606" s="9">
        <v>0</v>
      </c>
    </row>
    <row r="607" spans="1:2" ht="16.5" customHeight="1">
      <c r="A607" s="35" t="s">
        <v>731</v>
      </c>
      <c r="B607" s="9">
        <v>0</v>
      </c>
    </row>
    <row r="608" spans="1:2" ht="16.5" customHeight="1">
      <c r="A608" s="35" t="s">
        <v>732</v>
      </c>
      <c r="B608" s="9">
        <v>10</v>
      </c>
    </row>
    <row r="609" spans="1:2" ht="16.5" customHeight="1">
      <c r="A609" s="35" t="s">
        <v>733</v>
      </c>
      <c r="B609" s="9">
        <v>27</v>
      </c>
    </row>
    <row r="610" spans="1:2" ht="16.5" customHeight="1">
      <c r="A610" s="35" t="s">
        <v>734</v>
      </c>
      <c r="B610" s="9">
        <v>0</v>
      </c>
    </row>
    <row r="611" spans="1:2" ht="16.5" customHeight="1">
      <c r="A611" s="35" t="s">
        <v>735</v>
      </c>
      <c r="B611" s="9">
        <v>0</v>
      </c>
    </row>
    <row r="612" spans="1:2" ht="16.5" customHeight="1">
      <c r="A612" s="35" t="s">
        <v>736</v>
      </c>
      <c r="B612" s="9">
        <v>0</v>
      </c>
    </row>
    <row r="613" spans="1:2" ht="16.5" customHeight="1">
      <c r="A613" s="35" t="s">
        <v>737</v>
      </c>
      <c r="B613" s="9">
        <v>0</v>
      </c>
    </row>
    <row r="614" spans="1:2" ht="16.5" customHeight="1">
      <c r="A614" s="35" t="s">
        <v>738</v>
      </c>
      <c r="B614" s="9">
        <v>0</v>
      </c>
    </row>
    <row r="615" spans="1:2" ht="16.5" customHeight="1">
      <c r="A615" s="35" t="s">
        <v>739</v>
      </c>
      <c r="B615" s="9">
        <v>0</v>
      </c>
    </row>
    <row r="616" spans="1:2" ht="16.5" customHeight="1">
      <c r="A616" s="35" t="s">
        <v>740</v>
      </c>
      <c r="B616" s="9">
        <v>0</v>
      </c>
    </row>
    <row r="617" spans="1:2" ht="16.5" customHeight="1">
      <c r="A617" s="35" t="s">
        <v>741</v>
      </c>
      <c r="B617" s="9">
        <v>0</v>
      </c>
    </row>
    <row r="618" spans="1:2" ht="16.5" customHeight="1">
      <c r="A618" s="35" t="s">
        <v>742</v>
      </c>
      <c r="B618" s="9">
        <v>0</v>
      </c>
    </row>
    <row r="619" spans="1:2" ht="16.5" customHeight="1">
      <c r="A619" s="35" t="s">
        <v>743</v>
      </c>
      <c r="B619" s="9">
        <v>0</v>
      </c>
    </row>
    <row r="620" spans="1:2" ht="16.5" customHeight="1">
      <c r="A620" s="35" t="s">
        <v>744</v>
      </c>
      <c r="B620" s="9">
        <v>0</v>
      </c>
    </row>
    <row r="621" spans="1:2" ht="16.5" customHeight="1">
      <c r="A621" s="35" t="s">
        <v>745</v>
      </c>
      <c r="B621" s="9">
        <v>0</v>
      </c>
    </row>
    <row r="622" spans="1:2" ht="16.5" customHeight="1">
      <c r="A622" s="35" t="s">
        <v>746</v>
      </c>
      <c r="B622" s="9">
        <v>0</v>
      </c>
    </row>
    <row r="623" spans="1:2" ht="16.5" customHeight="1">
      <c r="A623" s="35" t="s">
        <v>707</v>
      </c>
      <c r="B623" s="9">
        <v>0</v>
      </c>
    </row>
    <row r="624" spans="1:2" ht="16.5" customHeight="1">
      <c r="A624" s="35" t="s">
        <v>747</v>
      </c>
      <c r="B624" s="9">
        <v>0</v>
      </c>
    </row>
    <row r="625" spans="1:2" ht="16.5" customHeight="1">
      <c r="A625" s="35" t="s">
        <v>748</v>
      </c>
      <c r="B625" s="9">
        <v>0</v>
      </c>
    </row>
    <row r="626" spans="1:2" ht="16.5" customHeight="1">
      <c r="A626" s="35" t="s">
        <v>749</v>
      </c>
      <c r="B626" s="9">
        <v>0</v>
      </c>
    </row>
    <row r="627" spans="1:2" ht="16.5" customHeight="1">
      <c r="A627" s="35" t="s">
        <v>750</v>
      </c>
      <c r="B627" s="9">
        <v>0</v>
      </c>
    </row>
    <row r="628" spans="1:2" ht="16.5" customHeight="1">
      <c r="A628" s="35" t="s">
        <v>751</v>
      </c>
      <c r="B628" s="9">
        <v>0</v>
      </c>
    </row>
    <row r="629" spans="1:2" ht="16.5" customHeight="1">
      <c r="A629" s="35" t="s">
        <v>752</v>
      </c>
      <c r="B629" s="9">
        <v>0</v>
      </c>
    </row>
    <row r="630" spans="1:2" ht="16.5" customHeight="1">
      <c r="A630" s="35" t="s">
        <v>753</v>
      </c>
      <c r="B630" s="9">
        <v>0</v>
      </c>
    </row>
    <row r="631" spans="1:2" ht="16.5" customHeight="1">
      <c r="A631" s="34" t="s">
        <v>754</v>
      </c>
      <c r="B631" s="9">
        <f>SUM(B632:B639)</f>
        <v>8</v>
      </c>
    </row>
    <row r="632" spans="1:2" ht="16.5" customHeight="1">
      <c r="A632" s="35" t="s">
        <v>755</v>
      </c>
      <c r="B632" s="9">
        <v>0</v>
      </c>
    </row>
    <row r="633" spans="1:2" ht="16.5" customHeight="1">
      <c r="A633" s="35" t="s">
        <v>756</v>
      </c>
      <c r="B633" s="9">
        <v>8</v>
      </c>
    </row>
    <row r="634" spans="1:2" ht="16.5" customHeight="1">
      <c r="A634" s="35" t="s">
        <v>757</v>
      </c>
      <c r="B634" s="9">
        <v>0</v>
      </c>
    </row>
    <row r="635" spans="1:2" ht="16.5" customHeight="1">
      <c r="A635" s="35" t="s">
        <v>758</v>
      </c>
      <c r="B635" s="9">
        <v>0</v>
      </c>
    </row>
    <row r="636" spans="1:2" ht="16.5" customHeight="1">
      <c r="A636" s="35" t="s">
        <v>759</v>
      </c>
      <c r="B636" s="9">
        <v>0</v>
      </c>
    </row>
    <row r="637" spans="1:2" ht="16.5" customHeight="1">
      <c r="A637" s="35" t="s">
        <v>721</v>
      </c>
      <c r="B637" s="9">
        <v>0</v>
      </c>
    </row>
    <row r="638" spans="1:2" ht="16.5" customHeight="1">
      <c r="A638" s="35" t="s">
        <v>760</v>
      </c>
      <c r="B638" s="9">
        <v>0</v>
      </c>
    </row>
    <row r="639" spans="1:2" ht="16.5" customHeight="1">
      <c r="A639" s="35" t="s">
        <v>761</v>
      </c>
      <c r="B639" s="9">
        <v>0</v>
      </c>
    </row>
    <row r="640" spans="1:2" ht="16.5" customHeight="1">
      <c r="A640" s="34" t="s">
        <v>762</v>
      </c>
      <c r="B640" s="9">
        <f>SUM(B641:B648)</f>
        <v>279</v>
      </c>
    </row>
    <row r="641" spans="1:2" ht="16.5" customHeight="1">
      <c r="A641" s="35" t="s">
        <v>763</v>
      </c>
      <c r="B641" s="9">
        <v>0</v>
      </c>
    </row>
    <row r="642" spans="1:2" ht="16.5" customHeight="1">
      <c r="A642" s="35" t="s">
        <v>764</v>
      </c>
      <c r="B642" s="9">
        <v>0</v>
      </c>
    </row>
    <row r="643" spans="1:2" ht="16.5" customHeight="1">
      <c r="A643" s="35" t="s">
        <v>765</v>
      </c>
      <c r="B643" s="9">
        <v>0</v>
      </c>
    </row>
    <row r="644" spans="1:2" ht="16.5" customHeight="1">
      <c r="A644" s="35" t="s">
        <v>766</v>
      </c>
      <c r="B644" s="9">
        <v>0</v>
      </c>
    </row>
    <row r="645" spans="1:2" ht="16.5" customHeight="1">
      <c r="A645" s="35" t="s">
        <v>767</v>
      </c>
      <c r="B645" s="9">
        <v>0</v>
      </c>
    </row>
    <row r="646" spans="1:2" ht="16.5" customHeight="1">
      <c r="A646" s="35" t="s">
        <v>551</v>
      </c>
      <c r="B646" s="9">
        <v>0</v>
      </c>
    </row>
    <row r="647" spans="1:2" ht="16.5" customHeight="1">
      <c r="A647" s="35" t="s">
        <v>768</v>
      </c>
      <c r="B647" s="9">
        <v>0</v>
      </c>
    </row>
    <row r="648" spans="1:2" ht="16.5" customHeight="1">
      <c r="A648" s="35" t="s">
        <v>769</v>
      </c>
      <c r="B648" s="9">
        <v>279</v>
      </c>
    </row>
    <row r="649" spans="1:2" ht="16.5" customHeight="1">
      <c r="A649" s="34" t="s">
        <v>770</v>
      </c>
      <c r="B649" s="9">
        <f>SUM(B650:B672)</f>
        <v>6</v>
      </c>
    </row>
    <row r="650" spans="1:2" ht="16.5" customHeight="1">
      <c r="A650" s="35" t="s">
        <v>771</v>
      </c>
      <c r="B650" s="9">
        <v>1</v>
      </c>
    </row>
    <row r="651" spans="1:2" ht="16.5" customHeight="1">
      <c r="A651" s="35" t="s">
        <v>772</v>
      </c>
      <c r="B651" s="9">
        <v>0</v>
      </c>
    </row>
    <row r="652" spans="1:2" ht="16.5" customHeight="1">
      <c r="A652" s="35" t="s">
        <v>773</v>
      </c>
      <c r="B652" s="9">
        <v>0</v>
      </c>
    </row>
    <row r="653" spans="1:2" ht="16.5" customHeight="1">
      <c r="A653" s="35" t="s">
        <v>774</v>
      </c>
      <c r="B653" s="9">
        <v>0</v>
      </c>
    </row>
    <row r="654" spans="1:2" ht="16.5" customHeight="1">
      <c r="A654" s="35" t="s">
        <v>775</v>
      </c>
      <c r="B654" s="9">
        <v>0</v>
      </c>
    </row>
    <row r="655" spans="1:2" ht="16.5" customHeight="1">
      <c r="A655" s="35" t="s">
        <v>776</v>
      </c>
      <c r="B655" s="9">
        <v>0</v>
      </c>
    </row>
    <row r="656" spans="1:2" ht="16.5" customHeight="1">
      <c r="A656" s="35" t="s">
        <v>777</v>
      </c>
      <c r="B656" s="9">
        <v>0</v>
      </c>
    </row>
    <row r="657" spans="1:2" ht="16.5" customHeight="1">
      <c r="A657" s="35" t="s">
        <v>551</v>
      </c>
      <c r="B657" s="9">
        <v>0</v>
      </c>
    </row>
    <row r="658" spans="1:2" ht="16.5" customHeight="1">
      <c r="A658" s="35" t="s">
        <v>778</v>
      </c>
      <c r="B658" s="9">
        <v>0</v>
      </c>
    </row>
    <row r="659" spans="1:2" ht="16.5" customHeight="1">
      <c r="A659" s="35" t="s">
        <v>779</v>
      </c>
      <c r="B659" s="9">
        <v>0</v>
      </c>
    </row>
    <row r="660" spans="1:2" ht="16.5" customHeight="1">
      <c r="A660" s="35" t="s">
        <v>780</v>
      </c>
      <c r="B660" s="9">
        <v>0</v>
      </c>
    </row>
    <row r="661" spans="1:2" ht="16.5" customHeight="1">
      <c r="A661" s="35" t="s">
        <v>781</v>
      </c>
      <c r="B661" s="9">
        <v>0</v>
      </c>
    </row>
    <row r="662" spans="1:2" ht="16.5" customHeight="1">
      <c r="A662" s="35" t="s">
        <v>782</v>
      </c>
      <c r="B662" s="9">
        <v>0</v>
      </c>
    </row>
    <row r="663" spans="1:2" ht="16.5" customHeight="1">
      <c r="A663" s="35" t="s">
        <v>783</v>
      </c>
      <c r="B663" s="9">
        <v>0</v>
      </c>
    </row>
    <row r="664" spans="1:2" ht="16.5" customHeight="1">
      <c r="A664" s="35" t="s">
        <v>784</v>
      </c>
      <c r="B664" s="9">
        <v>0</v>
      </c>
    </row>
    <row r="665" spans="1:2" ht="16.5" customHeight="1">
      <c r="A665" s="35" t="s">
        <v>785</v>
      </c>
      <c r="B665" s="9">
        <v>0</v>
      </c>
    </row>
    <row r="666" spans="1:2" ht="16.5" customHeight="1">
      <c r="A666" s="35" t="s">
        <v>786</v>
      </c>
      <c r="B666" s="9">
        <v>0</v>
      </c>
    </row>
    <row r="667" spans="1:2" ht="16.5" customHeight="1">
      <c r="A667" s="35" t="s">
        <v>787</v>
      </c>
      <c r="B667" s="9">
        <v>0</v>
      </c>
    </row>
    <row r="668" spans="1:2" ht="16.5" customHeight="1">
      <c r="A668" s="35" t="s">
        <v>788</v>
      </c>
      <c r="B668" s="9">
        <v>0</v>
      </c>
    </row>
    <row r="669" spans="1:2" ht="16.5" customHeight="1">
      <c r="A669" s="35" t="s">
        <v>789</v>
      </c>
      <c r="B669" s="9">
        <v>0</v>
      </c>
    </row>
    <row r="670" spans="1:2" ht="16.5" customHeight="1">
      <c r="A670" s="35" t="s">
        <v>790</v>
      </c>
      <c r="B670" s="9">
        <v>0</v>
      </c>
    </row>
    <row r="671" spans="1:2" ht="16.5" customHeight="1">
      <c r="A671" s="35" t="s">
        <v>791</v>
      </c>
      <c r="B671" s="9">
        <v>0</v>
      </c>
    </row>
    <row r="672" spans="1:2" ht="16.5" customHeight="1">
      <c r="A672" s="35" t="s">
        <v>792</v>
      </c>
      <c r="B672" s="9">
        <v>5</v>
      </c>
    </row>
    <row r="673" spans="1:2" ht="16.5" customHeight="1">
      <c r="A673" s="34" t="s">
        <v>793</v>
      </c>
      <c r="B673" s="9">
        <f>SUM(B674:B679)</f>
        <v>3</v>
      </c>
    </row>
    <row r="674" spans="1:2" ht="16.5" customHeight="1">
      <c r="A674" s="35" t="s">
        <v>794</v>
      </c>
      <c r="B674" s="9">
        <v>3</v>
      </c>
    </row>
    <row r="675" spans="1:2" ht="16.5" customHeight="1">
      <c r="A675" s="35" t="s">
        <v>795</v>
      </c>
      <c r="B675" s="9">
        <v>0</v>
      </c>
    </row>
    <row r="676" spans="1:2" ht="16.5" customHeight="1">
      <c r="A676" s="35" t="s">
        <v>620</v>
      </c>
      <c r="B676" s="9">
        <v>0</v>
      </c>
    </row>
    <row r="677" spans="1:2" ht="16.5" customHeight="1">
      <c r="A677" s="35" t="s">
        <v>619</v>
      </c>
      <c r="B677" s="9">
        <v>0</v>
      </c>
    </row>
    <row r="678" spans="1:2" ht="16.5" customHeight="1">
      <c r="A678" s="35" t="s">
        <v>796</v>
      </c>
      <c r="B678" s="9">
        <v>0</v>
      </c>
    </row>
    <row r="679" spans="1:2" ht="16.5" customHeight="1">
      <c r="A679" s="35" t="s">
        <v>797</v>
      </c>
      <c r="B679" s="9">
        <v>0</v>
      </c>
    </row>
    <row r="680" spans="1:2" ht="16.5" customHeight="1">
      <c r="A680" s="34" t="s">
        <v>798</v>
      </c>
      <c r="B680" s="9">
        <f>SUM(B681:B684)</f>
        <v>0</v>
      </c>
    </row>
    <row r="681" spans="1:2" ht="16.5" customHeight="1">
      <c r="A681" s="35" t="s">
        <v>799</v>
      </c>
      <c r="B681" s="9">
        <v>0</v>
      </c>
    </row>
    <row r="682" spans="1:2" ht="16.5" customHeight="1">
      <c r="A682" s="35" t="s">
        <v>800</v>
      </c>
      <c r="B682" s="9">
        <v>0</v>
      </c>
    </row>
    <row r="683" spans="1:2" ht="16.5" customHeight="1">
      <c r="A683" s="35" t="s">
        <v>551</v>
      </c>
      <c r="B683" s="9">
        <v>0</v>
      </c>
    </row>
    <row r="684" spans="1:2" ht="16.5" customHeight="1">
      <c r="A684" s="35" t="s">
        <v>801</v>
      </c>
      <c r="B684" s="9">
        <v>0</v>
      </c>
    </row>
    <row r="685" spans="1:2" ht="16.5" customHeight="1">
      <c r="A685" s="34" t="s">
        <v>802</v>
      </c>
      <c r="B685" s="9">
        <f>SUM(B686:B689)</f>
        <v>0</v>
      </c>
    </row>
    <row r="686" spans="1:2" ht="16.5" customHeight="1">
      <c r="A686" s="35" t="s">
        <v>803</v>
      </c>
      <c r="B686" s="9">
        <v>0</v>
      </c>
    </row>
    <row r="687" spans="1:2" ht="16.5" customHeight="1">
      <c r="A687" s="35" t="s">
        <v>804</v>
      </c>
      <c r="B687" s="9">
        <v>0</v>
      </c>
    </row>
    <row r="688" spans="1:2" ht="16.5" customHeight="1">
      <c r="A688" s="35" t="s">
        <v>805</v>
      </c>
      <c r="B688" s="9">
        <v>0</v>
      </c>
    </row>
    <row r="689" spans="1:2" ht="16.5" customHeight="1">
      <c r="A689" s="35" t="s">
        <v>806</v>
      </c>
      <c r="B689" s="9">
        <v>0</v>
      </c>
    </row>
    <row r="690" spans="1:2" ht="16.5" customHeight="1">
      <c r="A690" s="34" t="s">
        <v>807</v>
      </c>
      <c r="B690" s="9">
        <f>SUM(B691:B693)</f>
        <v>0</v>
      </c>
    </row>
    <row r="691" spans="1:2" ht="16.5" customHeight="1">
      <c r="A691" s="35" t="s">
        <v>808</v>
      </c>
      <c r="B691" s="9">
        <v>0</v>
      </c>
    </row>
    <row r="692" spans="1:2" ht="16.5" customHeight="1">
      <c r="A692" s="35" t="s">
        <v>809</v>
      </c>
      <c r="B692" s="9">
        <v>0</v>
      </c>
    </row>
    <row r="693" spans="1:2" ht="16.5" customHeight="1">
      <c r="A693" s="35" t="s">
        <v>810</v>
      </c>
      <c r="B693" s="9">
        <v>0</v>
      </c>
    </row>
    <row r="694" spans="1:2" ht="16.5" customHeight="1">
      <c r="A694" s="34" t="s">
        <v>811</v>
      </c>
      <c r="B694" s="9">
        <f>SUM(B695:B697)</f>
        <v>0</v>
      </c>
    </row>
    <row r="695" spans="1:2" ht="16.5" customHeight="1">
      <c r="A695" s="35" t="s">
        <v>812</v>
      </c>
      <c r="B695" s="9">
        <v>0</v>
      </c>
    </row>
    <row r="696" spans="1:2" ht="16.5" customHeight="1">
      <c r="A696" s="35" t="s">
        <v>551</v>
      </c>
      <c r="B696" s="9">
        <v>0</v>
      </c>
    </row>
    <row r="697" spans="1:2" ht="16.5" customHeight="1">
      <c r="A697" s="35" t="s">
        <v>813</v>
      </c>
      <c r="B697" s="9">
        <v>0</v>
      </c>
    </row>
    <row r="698" spans="1:2" ht="16.5" customHeight="1">
      <c r="A698" s="34" t="s">
        <v>814</v>
      </c>
      <c r="B698" s="9">
        <f>SUM(B699:B700)</f>
        <v>0</v>
      </c>
    </row>
    <row r="699" spans="1:2" ht="16.5" customHeight="1">
      <c r="A699" s="35" t="s">
        <v>815</v>
      </c>
      <c r="B699" s="9">
        <v>0</v>
      </c>
    </row>
    <row r="700" spans="1:2" ht="16.5" customHeight="1">
      <c r="A700" s="35" t="s">
        <v>816</v>
      </c>
      <c r="B700" s="9">
        <v>0</v>
      </c>
    </row>
    <row r="701" spans="1:2" ht="16.5" customHeight="1">
      <c r="A701" s="34" t="s">
        <v>817</v>
      </c>
      <c r="B701" s="9">
        <f>SUM(B702:B703)</f>
        <v>0</v>
      </c>
    </row>
    <row r="702" spans="1:2" ht="16.5" customHeight="1">
      <c r="A702" s="35" t="s">
        <v>818</v>
      </c>
      <c r="B702" s="9">
        <v>0</v>
      </c>
    </row>
    <row r="703" spans="1:2" ht="16.5" customHeight="1">
      <c r="A703" s="35" t="s">
        <v>819</v>
      </c>
      <c r="B703" s="9">
        <v>0</v>
      </c>
    </row>
    <row r="704" spans="1:2" ht="16.5" customHeight="1">
      <c r="A704" s="34" t="s">
        <v>820</v>
      </c>
      <c r="B704" s="9">
        <f>B705</f>
        <v>0</v>
      </c>
    </row>
    <row r="705" spans="1:2" ht="16.5" customHeight="1">
      <c r="A705" s="35" t="s">
        <v>821</v>
      </c>
      <c r="B705" s="9">
        <v>0</v>
      </c>
    </row>
    <row r="706" spans="1:2" ht="16.5" customHeight="1">
      <c r="A706" s="34" t="s">
        <v>822</v>
      </c>
      <c r="B706" s="9">
        <f>B707</f>
        <v>0</v>
      </c>
    </row>
    <row r="707" spans="1:2" ht="16.5" customHeight="1">
      <c r="A707" s="35" t="s">
        <v>823</v>
      </c>
      <c r="B707" s="9">
        <v>0</v>
      </c>
    </row>
    <row r="708" spans="1:2" ht="16.5" customHeight="1">
      <c r="A708" s="34" t="s">
        <v>824</v>
      </c>
      <c r="B708" s="9">
        <f>SUM(B709:B712)</f>
        <v>0</v>
      </c>
    </row>
    <row r="709" spans="1:2" ht="16.5" customHeight="1">
      <c r="A709" s="35" t="s">
        <v>618</v>
      </c>
      <c r="B709" s="9">
        <v>0</v>
      </c>
    </row>
    <row r="710" spans="1:2" ht="16.5" customHeight="1">
      <c r="A710" s="35" t="s">
        <v>619</v>
      </c>
      <c r="B710" s="9">
        <v>0</v>
      </c>
    </row>
    <row r="711" spans="1:2" ht="16.5" customHeight="1">
      <c r="A711" s="35" t="s">
        <v>825</v>
      </c>
      <c r="B711" s="9">
        <v>0</v>
      </c>
    </row>
    <row r="712" spans="1:2" ht="16.5" customHeight="1">
      <c r="A712" s="35" t="s">
        <v>826</v>
      </c>
      <c r="B712" s="9">
        <v>0</v>
      </c>
    </row>
    <row r="713" spans="1:2" ht="16.5" customHeight="1">
      <c r="A713" s="34" t="s">
        <v>827</v>
      </c>
      <c r="B713" s="9">
        <f>SUM(B714:B715)</f>
        <v>0</v>
      </c>
    </row>
    <row r="714" spans="1:2" ht="16.5" customHeight="1">
      <c r="A714" s="35" t="s">
        <v>828</v>
      </c>
      <c r="B714" s="9">
        <v>0</v>
      </c>
    </row>
    <row r="715" spans="1:2" ht="16.5" customHeight="1">
      <c r="A715" s="35" t="s">
        <v>829</v>
      </c>
      <c r="B715" s="9">
        <v>0</v>
      </c>
    </row>
    <row r="716" spans="1:2" ht="16.5" customHeight="1">
      <c r="A716" s="34" t="s">
        <v>830</v>
      </c>
      <c r="B716" s="9">
        <f>B717</f>
        <v>0</v>
      </c>
    </row>
    <row r="717" spans="1:2" ht="16.5" customHeight="1">
      <c r="A717" s="35" t="s">
        <v>831</v>
      </c>
      <c r="B717" s="9">
        <v>0</v>
      </c>
    </row>
    <row r="718" spans="1:2" ht="16.5" customHeight="1">
      <c r="A718" s="34" t="s">
        <v>832</v>
      </c>
      <c r="B718" s="9">
        <f>SUM(B719:B720)</f>
        <v>0</v>
      </c>
    </row>
    <row r="719" spans="1:2" ht="16.5" customHeight="1">
      <c r="A719" s="35" t="s">
        <v>551</v>
      </c>
      <c r="B719" s="9">
        <v>0</v>
      </c>
    </row>
    <row r="720" spans="1:2" ht="16.5" customHeight="1">
      <c r="A720" s="35" t="s">
        <v>833</v>
      </c>
      <c r="B720" s="9">
        <v>0</v>
      </c>
    </row>
    <row r="721" spans="1:2" ht="16.5" customHeight="1">
      <c r="A721" s="34" t="s">
        <v>834</v>
      </c>
      <c r="B721" s="9">
        <f>B722</f>
        <v>0</v>
      </c>
    </row>
    <row r="722" spans="1:2" ht="16.5" customHeight="1">
      <c r="A722" s="35" t="s">
        <v>835</v>
      </c>
      <c r="B722" s="9">
        <v>0</v>
      </c>
    </row>
    <row r="723" spans="1:2" ht="16.5" customHeight="1">
      <c r="A723" s="34" t="s">
        <v>836</v>
      </c>
      <c r="B723" s="9">
        <f>SUM(B724,B748,B754:B755)</f>
        <v>2088</v>
      </c>
    </row>
    <row r="724" spans="1:2" ht="16.5" customHeight="1">
      <c r="A724" s="34" t="s">
        <v>837</v>
      </c>
      <c r="B724" s="9">
        <f>SUM(B725:B747)</f>
        <v>2088</v>
      </c>
    </row>
    <row r="725" spans="1:2" ht="16.5" customHeight="1">
      <c r="A725" s="35" t="s">
        <v>838</v>
      </c>
      <c r="B725" s="9">
        <v>212</v>
      </c>
    </row>
    <row r="726" spans="1:2" ht="16.5" customHeight="1">
      <c r="A726" s="35" t="s">
        <v>839</v>
      </c>
      <c r="B726" s="9">
        <v>0</v>
      </c>
    </row>
    <row r="727" spans="1:2" ht="16.5" customHeight="1">
      <c r="A727" s="35" t="s">
        <v>840</v>
      </c>
      <c r="B727" s="9">
        <v>13</v>
      </c>
    </row>
    <row r="728" spans="1:2" ht="16.5" customHeight="1">
      <c r="A728" s="35" t="s">
        <v>841</v>
      </c>
      <c r="B728" s="9">
        <v>0</v>
      </c>
    </row>
    <row r="729" spans="1:2" ht="16.5" customHeight="1">
      <c r="A729" s="35" t="s">
        <v>842</v>
      </c>
      <c r="B729" s="9">
        <v>0</v>
      </c>
    </row>
    <row r="730" spans="1:2" ht="16.5" customHeight="1">
      <c r="A730" s="35" t="s">
        <v>843</v>
      </c>
      <c r="B730" s="9">
        <v>0</v>
      </c>
    </row>
    <row r="731" spans="1:2" ht="16.5" customHeight="1">
      <c r="A731" s="35" t="s">
        <v>844</v>
      </c>
      <c r="B731" s="9">
        <v>18</v>
      </c>
    </row>
    <row r="732" spans="1:2" ht="16.5" customHeight="1">
      <c r="A732" s="35" t="s">
        <v>845</v>
      </c>
      <c r="B732" s="9">
        <v>0</v>
      </c>
    </row>
    <row r="733" spans="1:2" ht="16.5" customHeight="1">
      <c r="A733" s="35" t="s">
        <v>846</v>
      </c>
      <c r="B733" s="9">
        <v>11</v>
      </c>
    </row>
    <row r="734" spans="1:2" ht="16.5" customHeight="1">
      <c r="A734" s="35" t="s">
        <v>847</v>
      </c>
      <c r="B734" s="9">
        <v>0</v>
      </c>
    </row>
    <row r="735" spans="1:2" ht="16.5" customHeight="1">
      <c r="A735" s="35" t="s">
        <v>848</v>
      </c>
      <c r="B735" s="9">
        <v>0</v>
      </c>
    </row>
    <row r="736" spans="1:2" ht="16.5" customHeight="1">
      <c r="A736" s="35" t="s">
        <v>849</v>
      </c>
      <c r="B736" s="9">
        <v>0</v>
      </c>
    </row>
    <row r="737" spans="1:2" ht="16.5" customHeight="1">
      <c r="A737" s="35" t="s">
        <v>850</v>
      </c>
      <c r="B737" s="9">
        <v>0</v>
      </c>
    </row>
    <row r="738" spans="1:2" ht="16.5" customHeight="1">
      <c r="A738" s="35" t="s">
        <v>851</v>
      </c>
      <c r="B738" s="9">
        <v>37</v>
      </c>
    </row>
    <row r="739" spans="1:2" ht="16.5" customHeight="1">
      <c r="A739" s="35" t="s">
        <v>852</v>
      </c>
      <c r="B739" s="9">
        <v>0</v>
      </c>
    </row>
    <row r="740" spans="1:2" ht="16.5" customHeight="1">
      <c r="A740" s="35" t="s">
        <v>853</v>
      </c>
      <c r="B740" s="9">
        <v>0</v>
      </c>
    </row>
    <row r="741" spans="1:2" ht="16.5" customHeight="1">
      <c r="A741" s="35" t="s">
        <v>854</v>
      </c>
      <c r="B741" s="9">
        <v>60</v>
      </c>
    </row>
    <row r="742" spans="1:2" ht="16.5" customHeight="1">
      <c r="A742" s="35" t="s">
        <v>855</v>
      </c>
      <c r="B742" s="9">
        <v>0</v>
      </c>
    </row>
    <row r="743" spans="1:2" ht="16.5" customHeight="1">
      <c r="A743" s="35" t="s">
        <v>856</v>
      </c>
      <c r="B743" s="9">
        <v>0</v>
      </c>
    </row>
    <row r="744" spans="1:2" ht="16.5" customHeight="1">
      <c r="A744" s="35" t="s">
        <v>857</v>
      </c>
      <c r="B744" s="9">
        <v>0</v>
      </c>
    </row>
    <row r="745" spans="1:2" ht="16.5" customHeight="1">
      <c r="A745" s="35" t="s">
        <v>858</v>
      </c>
      <c r="B745" s="9">
        <v>0</v>
      </c>
    </row>
    <row r="746" spans="1:2" ht="16.5" customHeight="1">
      <c r="A746" s="35" t="s">
        <v>859</v>
      </c>
      <c r="B746" s="9">
        <v>0</v>
      </c>
    </row>
    <row r="747" spans="1:2" ht="16.5" customHeight="1">
      <c r="A747" s="35" t="s">
        <v>860</v>
      </c>
      <c r="B747" s="9">
        <v>1737</v>
      </c>
    </row>
    <row r="748" spans="1:2" ht="16.5" customHeight="1">
      <c r="A748" s="34" t="s">
        <v>861</v>
      </c>
      <c r="B748" s="9">
        <f>SUM(B749:B753)</f>
        <v>0</v>
      </c>
    </row>
    <row r="749" spans="1:2" ht="16.5" customHeight="1">
      <c r="A749" s="35" t="s">
        <v>862</v>
      </c>
      <c r="B749" s="9">
        <v>0</v>
      </c>
    </row>
    <row r="750" spans="1:2" ht="16.5" customHeight="1">
      <c r="A750" s="35" t="s">
        <v>863</v>
      </c>
      <c r="B750" s="9">
        <v>0</v>
      </c>
    </row>
    <row r="751" spans="1:2" ht="16.5" customHeight="1">
      <c r="A751" s="35" t="s">
        <v>864</v>
      </c>
      <c r="B751" s="9">
        <v>0</v>
      </c>
    </row>
    <row r="752" spans="1:2" ht="16.5" customHeight="1">
      <c r="A752" s="35" t="s">
        <v>865</v>
      </c>
      <c r="B752" s="9">
        <v>0</v>
      </c>
    </row>
    <row r="753" spans="1:2" ht="16.5" customHeight="1">
      <c r="A753" s="35" t="s">
        <v>866</v>
      </c>
      <c r="B753" s="9">
        <v>0</v>
      </c>
    </row>
    <row r="754" spans="1:2" ht="16.5" customHeight="1">
      <c r="A754" s="34" t="s">
        <v>867</v>
      </c>
      <c r="B754" s="9">
        <v>0</v>
      </c>
    </row>
    <row r="755" spans="1:2" ht="16.5" customHeight="1">
      <c r="A755" s="34" t="s">
        <v>868</v>
      </c>
      <c r="B755" s="9">
        <v>0</v>
      </c>
    </row>
    <row r="756" spans="1:2" ht="16.5" customHeight="1">
      <c r="A756" s="34" t="s">
        <v>869</v>
      </c>
      <c r="B756" s="9">
        <f>SUM(B757,B761,B764,B766,B768,B769,B773)</f>
        <v>0</v>
      </c>
    </row>
    <row r="757" spans="1:2" ht="16.5" customHeight="1">
      <c r="A757" s="23" t="s">
        <v>870</v>
      </c>
      <c r="B757" s="9">
        <f>SUM(B758:B760)</f>
        <v>0</v>
      </c>
    </row>
    <row r="758" spans="1:2" ht="16.5" customHeight="1">
      <c r="A758" s="24" t="s">
        <v>871</v>
      </c>
      <c r="B758" s="9">
        <v>0</v>
      </c>
    </row>
    <row r="759" spans="1:2" ht="16.5" customHeight="1">
      <c r="A759" s="24" t="s">
        <v>872</v>
      </c>
      <c r="B759" s="9">
        <v>0</v>
      </c>
    </row>
    <row r="760" spans="1:2" ht="16.5" customHeight="1">
      <c r="A760" s="35" t="s">
        <v>873</v>
      </c>
      <c r="B760" s="9">
        <v>0</v>
      </c>
    </row>
    <row r="761" spans="1:2" ht="16.5" customHeight="1">
      <c r="A761" s="34" t="s">
        <v>874</v>
      </c>
      <c r="B761" s="9">
        <f>SUM(B762:B763)</f>
        <v>0</v>
      </c>
    </row>
    <row r="762" spans="1:2" ht="16.5" customHeight="1">
      <c r="A762" s="35" t="s">
        <v>875</v>
      </c>
      <c r="B762" s="9">
        <v>0</v>
      </c>
    </row>
    <row r="763" spans="1:2" ht="16.5" customHeight="1">
      <c r="A763" s="35" t="s">
        <v>876</v>
      </c>
      <c r="B763" s="9">
        <v>0</v>
      </c>
    </row>
    <row r="764" spans="1:2" ht="16.5" customHeight="1">
      <c r="A764" s="34" t="s">
        <v>877</v>
      </c>
      <c r="B764" s="9">
        <f>B765</f>
        <v>0</v>
      </c>
    </row>
    <row r="765" spans="1:2" ht="16.5" customHeight="1">
      <c r="A765" s="35" t="s">
        <v>878</v>
      </c>
      <c r="B765" s="9">
        <v>0</v>
      </c>
    </row>
    <row r="766" spans="1:2" ht="16.5" customHeight="1">
      <c r="A766" s="34" t="s">
        <v>879</v>
      </c>
      <c r="B766" s="9">
        <f>B767</f>
        <v>0</v>
      </c>
    </row>
    <row r="767" spans="1:2" ht="16.5" customHeight="1">
      <c r="A767" s="35" t="s">
        <v>880</v>
      </c>
      <c r="B767" s="9">
        <v>0</v>
      </c>
    </row>
    <row r="768" spans="1:2" ht="16.5" customHeight="1">
      <c r="A768" s="34" t="s">
        <v>881</v>
      </c>
      <c r="B768" s="9">
        <v>0</v>
      </c>
    </row>
    <row r="769" spans="1:2" ht="16.5" customHeight="1">
      <c r="A769" s="34" t="s">
        <v>882</v>
      </c>
      <c r="B769" s="9">
        <f>SUM(B770:B772)</f>
        <v>0</v>
      </c>
    </row>
    <row r="770" spans="1:2" ht="16.5" customHeight="1">
      <c r="A770" s="35" t="s">
        <v>883</v>
      </c>
      <c r="B770" s="9">
        <v>0</v>
      </c>
    </row>
    <row r="771" spans="1:2" ht="16.5" customHeight="1">
      <c r="A771" s="35" t="s">
        <v>884</v>
      </c>
      <c r="B771" s="9">
        <v>0</v>
      </c>
    </row>
    <row r="772" spans="1:2" ht="16.5" customHeight="1">
      <c r="A772" s="35" t="s">
        <v>885</v>
      </c>
      <c r="B772" s="9">
        <v>0</v>
      </c>
    </row>
    <row r="773" spans="1:2" ht="16.5" customHeight="1">
      <c r="A773" s="34" t="s">
        <v>886</v>
      </c>
      <c r="B773" s="9">
        <v>0</v>
      </c>
    </row>
    <row r="774" spans="1:2" ht="16.5" customHeight="1">
      <c r="A774" s="34" t="s">
        <v>887</v>
      </c>
      <c r="B774" s="9">
        <f>SUM(B775,B778,B785:B787,B792,B797:B798,B801)</f>
        <v>9325</v>
      </c>
    </row>
    <row r="775" spans="1:2" ht="16.5" customHeight="1">
      <c r="A775" s="34" t="s">
        <v>888</v>
      </c>
      <c r="B775" s="9">
        <f>SUM(B776:B777)</f>
        <v>6195</v>
      </c>
    </row>
    <row r="776" spans="1:2" ht="16.5" customHeight="1">
      <c r="A776" s="35" t="s">
        <v>889</v>
      </c>
      <c r="B776" s="9">
        <v>0</v>
      </c>
    </row>
    <row r="777" spans="1:2" ht="16.5" customHeight="1">
      <c r="A777" s="35" t="s">
        <v>890</v>
      </c>
      <c r="B777" s="9">
        <v>6195</v>
      </c>
    </row>
    <row r="778" spans="1:2" ht="16.5" customHeight="1">
      <c r="A778" s="34" t="s">
        <v>891</v>
      </c>
      <c r="B778" s="9">
        <f>SUM(B779:B784)</f>
        <v>0</v>
      </c>
    </row>
    <row r="779" spans="1:2" ht="16.5" customHeight="1">
      <c r="A779" s="35" t="s">
        <v>892</v>
      </c>
      <c r="B779" s="9">
        <v>0</v>
      </c>
    </row>
    <row r="780" spans="1:2" ht="16.5" customHeight="1">
      <c r="A780" s="35" t="s">
        <v>893</v>
      </c>
      <c r="B780" s="9">
        <v>0</v>
      </c>
    </row>
    <row r="781" spans="1:2" ht="16.5" customHeight="1">
      <c r="A781" s="35" t="s">
        <v>894</v>
      </c>
      <c r="B781" s="9">
        <v>0</v>
      </c>
    </row>
    <row r="782" spans="1:2" ht="16.5" customHeight="1">
      <c r="A782" s="35" t="s">
        <v>895</v>
      </c>
      <c r="B782" s="9">
        <v>0</v>
      </c>
    </row>
    <row r="783" spans="1:2" ht="16.5" customHeight="1">
      <c r="A783" s="35" t="s">
        <v>896</v>
      </c>
      <c r="B783" s="9">
        <v>0</v>
      </c>
    </row>
    <row r="784" spans="1:2" ht="16.5" customHeight="1">
      <c r="A784" s="35" t="s">
        <v>897</v>
      </c>
      <c r="B784" s="9">
        <v>0</v>
      </c>
    </row>
    <row r="785" spans="1:2" ht="16.5" customHeight="1">
      <c r="A785" s="34" t="s">
        <v>898</v>
      </c>
      <c r="B785" s="9">
        <v>0</v>
      </c>
    </row>
    <row r="786" spans="1:2" ht="16.5" customHeight="1">
      <c r="A786" s="34" t="s">
        <v>899</v>
      </c>
      <c r="B786" s="9">
        <v>0</v>
      </c>
    </row>
    <row r="787" spans="1:2" ht="16.5" customHeight="1">
      <c r="A787" s="34" t="s">
        <v>900</v>
      </c>
      <c r="B787" s="9">
        <f>SUM(B788:B791)</f>
        <v>806</v>
      </c>
    </row>
    <row r="788" spans="1:2" ht="16.5" customHeight="1">
      <c r="A788" s="35" t="s">
        <v>901</v>
      </c>
      <c r="B788" s="9">
        <v>356</v>
      </c>
    </row>
    <row r="789" spans="1:2" ht="16.5" customHeight="1">
      <c r="A789" s="35" t="s">
        <v>902</v>
      </c>
      <c r="B789" s="9">
        <v>178</v>
      </c>
    </row>
    <row r="790" spans="1:2" ht="16.5" customHeight="1">
      <c r="A790" s="35" t="s">
        <v>903</v>
      </c>
      <c r="B790" s="9">
        <v>0</v>
      </c>
    </row>
    <row r="791" spans="1:2" ht="16.5" customHeight="1">
      <c r="A791" s="35" t="s">
        <v>904</v>
      </c>
      <c r="B791" s="9">
        <v>272</v>
      </c>
    </row>
    <row r="792" spans="1:2" ht="16.5" customHeight="1">
      <c r="A792" s="34" t="s">
        <v>905</v>
      </c>
      <c r="B792" s="9">
        <f>SUM(B793:B796)</f>
        <v>0</v>
      </c>
    </row>
    <row r="793" spans="1:2" ht="16.5" customHeight="1">
      <c r="A793" s="35" t="s">
        <v>906</v>
      </c>
      <c r="B793" s="25">
        <v>0</v>
      </c>
    </row>
    <row r="794" spans="1:2" ht="16.5" customHeight="1">
      <c r="A794" s="35" t="s">
        <v>907</v>
      </c>
      <c r="B794" s="9">
        <v>0</v>
      </c>
    </row>
    <row r="795" spans="1:2" ht="16.5" customHeight="1">
      <c r="A795" s="35" t="s">
        <v>908</v>
      </c>
      <c r="B795" s="20">
        <v>0</v>
      </c>
    </row>
    <row r="796" spans="1:2" ht="16.5" customHeight="1">
      <c r="A796" s="35" t="s">
        <v>909</v>
      </c>
      <c r="B796" s="9">
        <v>0</v>
      </c>
    </row>
    <row r="797" spans="1:2" ht="16.5" customHeight="1">
      <c r="A797" s="34" t="s">
        <v>910</v>
      </c>
      <c r="B797" s="9">
        <v>0</v>
      </c>
    </row>
    <row r="798" spans="1:2" ht="16.5" customHeight="1">
      <c r="A798" s="34" t="s">
        <v>911</v>
      </c>
      <c r="B798" s="9">
        <f>SUM(B799:B800)</f>
        <v>0</v>
      </c>
    </row>
    <row r="799" spans="1:2" ht="16.5" customHeight="1">
      <c r="A799" s="35" t="s">
        <v>912</v>
      </c>
      <c r="B799" s="9">
        <v>0</v>
      </c>
    </row>
    <row r="800" spans="1:2" ht="16.5" customHeight="1">
      <c r="A800" s="35" t="s">
        <v>913</v>
      </c>
      <c r="B800" s="9">
        <v>0</v>
      </c>
    </row>
    <row r="801" spans="1:2" ht="16.5" customHeight="1">
      <c r="A801" s="34" t="s">
        <v>914</v>
      </c>
      <c r="B801" s="9">
        <v>2324</v>
      </c>
    </row>
    <row r="802" spans="1:2" ht="16.5" customHeight="1">
      <c r="A802" s="34" t="s">
        <v>915</v>
      </c>
      <c r="B802" s="9">
        <f>SUM(B803,B807:B814,B817:B821)</f>
        <v>108</v>
      </c>
    </row>
    <row r="803" spans="1:2" ht="16.5" customHeight="1">
      <c r="A803" s="34" t="s">
        <v>916</v>
      </c>
      <c r="B803" s="9">
        <f>SUM(B804:B806)</f>
        <v>108</v>
      </c>
    </row>
    <row r="804" spans="1:2" ht="16.5" customHeight="1">
      <c r="A804" s="35" t="s">
        <v>917</v>
      </c>
      <c r="B804" s="9">
        <v>0</v>
      </c>
    </row>
    <row r="805" spans="1:2" ht="16.5" customHeight="1">
      <c r="A805" s="35" t="s">
        <v>918</v>
      </c>
      <c r="B805" s="9">
        <v>108</v>
      </c>
    </row>
    <row r="806" spans="1:2" ht="16.5" customHeight="1">
      <c r="A806" s="35" t="s">
        <v>919</v>
      </c>
      <c r="B806" s="9">
        <v>0</v>
      </c>
    </row>
    <row r="807" spans="1:2" ht="16.5" customHeight="1">
      <c r="A807" s="34" t="s">
        <v>920</v>
      </c>
      <c r="B807" s="9">
        <v>0</v>
      </c>
    </row>
    <row r="808" spans="1:2" ht="16.5" customHeight="1">
      <c r="A808" s="34" t="s">
        <v>921</v>
      </c>
      <c r="B808" s="25">
        <v>0</v>
      </c>
    </row>
    <row r="809" spans="1:2" ht="16.5" customHeight="1">
      <c r="A809" s="34" t="s">
        <v>922</v>
      </c>
      <c r="B809" s="9">
        <v>0</v>
      </c>
    </row>
    <row r="810" spans="1:2" ht="16.5" customHeight="1">
      <c r="A810" s="34" t="s">
        <v>923</v>
      </c>
      <c r="B810" s="20">
        <v>0</v>
      </c>
    </row>
    <row r="811" spans="1:2" ht="16.5" customHeight="1">
      <c r="A811" s="34" t="s">
        <v>924</v>
      </c>
      <c r="B811" s="9">
        <v>0</v>
      </c>
    </row>
    <row r="812" spans="1:2" ht="16.5" customHeight="1">
      <c r="A812" s="34" t="s">
        <v>925</v>
      </c>
      <c r="B812" s="9">
        <v>0</v>
      </c>
    </row>
    <row r="813" spans="1:2" ht="16.5" customHeight="1">
      <c r="A813" s="34" t="s">
        <v>926</v>
      </c>
      <c r="B813" s="9">
        <v>0</v>
      </c>
    </row>
    <row r="814" spans="1:2" ht="16.5" customHeight="1">
      <c r="A814" s="34" t="s">
        <v>927</v>
      </c>
      <c r="B814" s="9">
        <f>B815+B816</f>
        <v>0</v>
      </c>
    </row>
    <row r="815" spans="1:2" ht="16.5" customHeight="1">
      <c r="A815" s="35" t="s">
        <v>928</v>
      </c>
      <c r="B815" s="9">
        <v>0</v>
      </c>
    </row>
    <row r="816" spans="1:2" ht="16.5" customHeight="1">
      <c r="A816" s="35" t="s">
        <v>929</v>
      </c>
      <c r="B816" s="9">
        <v>0</v>
      </c>
    </row>
    <row r="817" spans="1:2" ht="16.5" customHeight="1">
      <c r="A817" s="34" t="s">
        <v>930</v>
      </c>
      <c r="B817" s="9">
        <v>0</v>
      </c>
    </row>
    <row r="818" spans="1:2" ht="16.5" customHeight="1">
      <c r="A818" s="34" t="s">
        <v>931</v>
      </c>
      <c r="B818" s="9">
        <v>0</v>
      </c>
    </row>
    <row r="819" spans="1:2" ht="16.5" customHeight="1">
      <c r="A819" s="34" t="s">
        <v>932</v>
      </c>
      <c r="B819" s="9">
        <v>0</v>
      </c>
    </row>
    <row r="820" spans="1:2" ht="16.5" customHeight="1">
      <c r="A820" s="34" t="s">
        <v>933</v>
      </c>
      <c r="B820" s="9">
        <v>0</v>
      </c>
    </row>
    <row r="821" spans="1:2" ht="16.5" customHeight="1">
      <c r="A821" s="34" t="s">
        <v>934</v>
      </c>
      <c r="B821" s="9">
        <v>0</v>
      </c>
    </row>
    <row r="822" spans="1:2" ht="16.5" customHeight="1">
      <c r="A822" s="37" t="s">
        <v>52</v>
      </c>
      <c r="B822" s="9">
        <v>101798</v>
      </c>
    </row>
  </sheetData>
  <sheetProtection/>
  <mergeCells count="2">
    <mergeCell ref="A1:B1"/>
    <mergeCell ref="A2:B2"/>
  </mergeCells>
  <printOptions horizontalCentered="1"/>
  <pageMargins left="0.75" right="0.75" top="0.98" bottom="0.98" header="0.51" footer="0.51"/>
  <pageSetup errors="NA" firstPageNumber="1" useFirstPageNumber="1" horizontalDpi="600" verticalDpi="6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1"/>
  <sheetViews>
    <sheetView showZeros="0" zoomScaleSheetLayoutView="100" workbookViewId="0" topLeftCell="A1">
      <pane xSplit="1" ySplit="4" topLeftCell="B1480" activePane="bottomRight" state="frozen"/>
      <selection pane="bottomRight" activeCell="B1482" sqref="B1482"/>
    </sheetView>
  </sheetViews>
  <sheetFormatPr defaultColWidth="9.125" defaultRowHeight="14.25"/>
  <cols>
    <col min="1" max="1" width="40.125" style="22" customWidth="1"/>
    <col min="2" max="2" width="32.75390625" style="3" customWidth="1"/>
    <col min="3" max="16384" width="9.125" style="3" customWidth="1"/>
  </cols>
  <sheetData>
    <row r="1" spans="1:2" ht="28.5" customHeight="1">
      <c r="A1" s="17" t="s">
        <v>935</v>
      </c>
      <c r="B1" s="17"/>
    </row>
    <row r="2" spans="1:2" ht="16.5" customHeight="1">
      <c r="A2" s="18" t="s">
        <v>153</v>
      </c>
      <c r="B2" s="18"/>
    </row>
    <row r="3" spans="1:2" ht="17.25" customHeight="1">
      <c r="A3" s="6" t="s">
        <v>2</v>
      </c>
      <c r="B3" s="6" t="s">
        <v>3</v>
      </c>
    </row>
    <row r="4" spans="1:2" ht="16.5" customHeight="1">
      <c r="A4" s="23" t="s">
        <v>936</v>
      </c>
      <c r="B4" s="9">
        <f>SUM(B5,B17,B26,B38,B49,B60,B71,B83,B92,B102,B116,B125,B142,B153,B165,B175,B188,B195,B202,B211,B217,B224,B232,B239,B245,B251,B257,B263,B269)</f>
        <v>23107</v>
      </c>
    </row>
    <row r="5" spans="1:2" ht="16.5" customHeight="1">
      <c r="A5" s="23" t="s">
        <v>937</v>
      </c>
      <c r="B5" s="9">
        <f>SUM(B6:B16)</f>
        <v>657</v>
      </c>
    </row>
    <row r="6" spans="1:2" ht="16.5" customHeight="1">
      <c r="A6" s="24" t="s">
        <v>938</v>
      </c>
      <c r="B6" s="9">
        <v>299</v>
      </c>
    </row>
    <row r="7" spans="1:2" ht="16.5" customHeight="1">
      <c r="A7" s="24" t="s">
        <v>939</v>
      </c>
      <c r="B7" s="9">
        <v>218</v>
      </c>
    </row>
    <row r="8" spans="1:2" ht="16.5" customHeight="1">
      <c r="A8" s="24" t="s">
        <v>940</v>
      </c>
      <c r="B8" s="25">
        <v>0</v>
      </c>
    </row>
    <row r="9" spans="1:2" ht="16.5" customHeight="1">
      <c r="A9" s="24" t="s">
        <v>941</v>
      </c>
      <c r="B9" s="9">
        <v>78</v>
      </c>
    </row>
    <row r="10" spans="1:2" ht="16.5" customHeight="1">
      <c r="A10" s="24" t="s">
        <v>942</v>
      </c>
      <c r="B10" s="20">
        <v>6</v>
      </c>
    </row>
    <row r="11" spans="1:2" ht="16.5" customHeight="1">
      <c r="A11" s="24" t="s">
        <v>943</v>
      </c>
      <c r="B11" s="9">
        <v>18</v>
      </c>
    </row>
    <row r="12" spans="1:2" ht="16.5" customHeight="1">
      <c r="A12" s="24" t="s">
        <v>944</v>
      </c>
      <c r="B12" s="9">
        <v>38</v>
      </c>
    </row>
    <row r="13" spans="1:2" ht="16.5" customHeight="1">
      <c r="A13" s="24" t="s">
        <v>945</v>
      </c>
      <c r="B13" s="9">
        <v>0</v>
      </c>
    </row>
    <row r="14" spans="1:2" ht="16.5" customHeight="1">
      <c r="A14" s="24" t="s">
        <v>946</v>
      </c>
      <c r="B14" s="9">
        <v>0</v>
      </c>
    </row>
    <row r="15" spans="1:2" ht="16.5" customHeight="1">
      <c r="A15" s="24" t="s">
        <v>947</v>
      </c>
      <c r="B15" s="9">
        <v>0</v>
      </c>
    </row>
    <row r="16" spans="1:2" ht="16.5" customHeight="1">
      <c r="A16" s="24" t="s">
        <v>948</v>
      </c>
      <c r="B16" s="9">
        <v>0</v>
      </c>
    </row>
    <row r="17" spans="1:2" ht="16.5" customHeight="1">
      <c r="A17" s="23" t="s">
        <v>949</v>
      </c>
      <c r="B17" s="9">
        <f>SUM(B18:B25)</f>
        <v>521</v>
      </c>
    </row>
    <row r="18" spans="1:2" ht="16.5" customHeight="1">
      <c r="A18" s="24" t="s">
        <v>938</v>
      </c>
      <c r="B18" s="9">
        <v>263</v>
      </c>
    </row>
    <row r="19" spans="1:2" ht="16.5" customHeight="1">
      <c r="A19" s="24" t="s">
        <v>939</v>
      </c>
      <c r="B19" s="9">
        <v>204</v>
      </c>
    </row>
    <row r="20" spans="1:2" ht="16.5" customHeight="1">
      <c r="A20" s="24" t="s">
        <v>940</v>
      </c>
      <c r="B20" s="9">
        <v>0</v>
      </c>
    </row>
    <row r="21" spans="1:2" ht="16.5" customHeight="1">
      <c r="A21" s="24" t="s">
        <v>950</v>
      </c>
      <c r="B21" s="9">
        <v>54</v>
      </c>
    </row>
    <row r="22" spans="1:2" ht="16.5" customHeight="1">
      <c r="A22" s="24" t="s">
        <v>951</v>
      </c>
      <c r="B22" s="9">
        <v>0</v>
      </c>
    </row>
    <row r="23" spans="1:2" ht="16.5" customHeight="1">
      <c r="A23" s="24" t="s">
        <v>952</v>
      </c>
      <c r="B23" s="9">
        <v>0</v>
      </c>
    </row>
    <row r="24" spans="1:2" ht="16.5" customHeight="1">
      <c r="A24" s="24" t="s">
        <v>947</v>
      </c>
      <c r="B24" s="9">
        <v>0</v>
      </c>
    </row>
    <row r="25" spans="1:2" ht="16.5" customHeight="1">
      <c r="A25" s="24" t="s">
        <v>953</v>
      </c>
      <c r="B25" s="9">
        <v>0</v>
      </c>
    </row>
    <row r="26" spans="1:2" ht="16.5" customHeight="1">
      <c r="A26" s="23" t="s">
        <v>954</v>
      </c>
      <c r="B26" s="9">
        <f>SUM(B27:B37)</f>
        <v>8100</v>
      </c>
    </row>
    <row r="27" spans="1:2" ht="16.5" customHeight="1">
      <c r="A27" s="24" t="s">
        <v>938</v>
      </c>
      <c r="B27" s="9">
        <v>3658</v>
      </c>
    </row>
    <row r="28" spans="1:2" ht="16.5" customHeight="1">
      <c r="A28" s="24" t="s">
        <v>939</v>
      </c>
      <c r="B28" s="9">
        <v>3244</v>
      </c>
    </row>
    <row r="29" spans="1:2" ht="16.5" customHeight="1">
      <c r="A29" s="24" t="s">
        <v>940</v>
      </c>
      <c r="B29" s="9">
        <v>0</v>
      </c>
    </row>
    <row r="30" spans="1:2" ht="16.5" customHeight="1">
      <c r="A30" s="24" t="s">
        <v>955</v>
      </c>
      <c r="B30" s="9">
        <v>0</v>
      </c>
    </row>
    <row r="31" spans="1:2" ht="16.5" customHeight="1">
      <c r="A31" s="24" t="s">
        <v>956</v>
      </c>
      <c r="B31" s="9">
        <v>0</v>
      </c>
    </row>
    <row r="32" spans="1:2" ht="16.5" customHeight="1">
      <c r="A32" s="24" t="s">
        <v>957</v>
      </c>
      <c r="B32" s="9">
        <v>6</v>
      </c>
    </row>
    <row r="33" spans="1:2" ht="16.5" customHeight="1">
      <c r="A33" s="24" t="s">
        <v>958</v>
      </c>
      <c r="B33" s="9">
        <v>7</v>
      </c>
    </row>
    <row r="34" spans="1:2" ht="16.5" customHeight="1">
      <c r="A34" s="24" t="s">
        <v>959</v>
      </c>
      <c r="B34" s="9">
        <v>139</v>
      </c>
    </row>
    <row r="35" spans="1:2" ht="16.5" customHeight="1">
      <c r="A35" s="24" t="s">
        <v>960</v>
      </c>
      <c r="B35" s="9">
        <v>0</v>
      </c>
    </row>
    <row r="36" spans="1:2" ht="16.5" customHeight="1">
      <c r="A36" s="24" t="s">
        <v>947</v>
      </c>
      <c r="B36" s="9">
        <v>30</v>
      </c>
    </row>
    <row r="37" spans="1:2" ht="16.5" customHeight="1">
      <c r="A37" s="24" t="s">
        <v>961</v>
      </c>
      <c r="B37" s="9">
        <v>1016</v>
      </c>
    </row>
    <row r="38" spans="1:2" ht="16.5" customHeight="1">
      <c r="A38" s="23" t="s">
        <v>962</v>
      </c>
      <c r="B38" s="9">
        <f>SUM(B39:B48)</f>
        <v>584</v>
      </c>
    </row>
    <row r="39" spans="1:2" ht="16.5" customHeight="1">
      <c r="A39" s="24" t="s">
        <v>938</v>
      </c>
      <c r="B39" s="9">
        <v>107</v>
      </c>
    </row>
    <row r="40" spans="1:2" ht="16.5" customHeight="1">
      <c r="A40" s="24" t="s">
        <v>939</v>
      </c>
      <c r="B40" s="9">
        <v>65</v>
      </c>
    </row>
    <row r="41" spans="1:2" ht="16.5" customHeight="1">
      <c r="A41" s="24" t="s">
        <v>940</v>
      </c>
      <c r="B41" s="9">
        <v>0</v>
      </c>
    </row>
    <row r="42" spans="1:2" ht="16.5" customHeight="1">
      <c r="A42" s="24" t="s">
        <v>963</v>
      </c>
      <c r="B42" s="9">
        <v>0</v>
      </c>
    </row>
    <row r="43" spans="1:2" ht="16.5" customHeight="1">
      <c r="A43" s="24" t="s">
        <v>964</v>
      </c>
      <c r="B43" s="9">
        <v>0</v>
      </c>
    </row>
    <row r="44" spans="1:2" ht="16.5" customHeight="1">
      <c r="A44" s="24" t="s">
        <v>965</v>
      </c>
      <c r="B44" s="9">
        <v>0</v>
      </c>
    </row>
    <row r="45" spans="1:2" ht="16.5" customHeight="1">
      <c r="A45" s="24" t="s">
        <v>966</v>
      </c>
      <c r="B45" s="9">
        <v>0</v>
      </c>
    </row>
    <row r="46" spans="1:2" ht="16.5" customHeight="1">
      <c r="A46" s="24" t="s">
        <v>967</v>
      </c>
      <c r="B46" s="9">
        <v>112</v>
      </c>
    </row>
    <row r="47" spans="1:2" ht="16.5" customHeight="1">
      <c r="A47" s="24" t="s">
        <v>947</v>
      </c>
      <c r="B47" s="9">
        <v>0</v>
      </c>
    </row>
    <row r="48" spans="1:2" ht="16.5" customHeight="1">
      <c r="A48" s="24" t="s">
        <v>968</v>
      </c>
      <c r="B48" s="9">
        <v>300</v>
      </c>
    </row>
    <row r="49" spans="1:2" ht="16.5" customHeight="1">
      <c r="A49" s="23" t="s">
        <v>969</v>
      </c>
      <c r="B49" s="9">
        <f>SUM(B50:B59)</f>
        <v>341</v>
      </c>
    </row>
    <row r="50" spans="1:2" ht="16.5" customHeight="1">
      <c r="A50" s="24" t="s">
        <v>938</v>
      </c>
      <c r="B50" s="9">
        <v>89</v>
      </c>
    </row>
    <row r="51" spans="1:2" ht="16.5" customHeight="1">
      <c r="A51" s="24" t="s">
        <v>939</v>
      </c>
      <c r="B51" s="9">
        <v>64</v>
      </c>
    </row>
    <row r="52" spans="1:2" ht="16.5" customHeight="1">
      <c r="A52" s="24" t="s">
        <v>940</v>
      </c>
      <c r="B52" s="9">
        <v>0</v>
      </c>
    </row>
    <row r="53" spans="1:2" ht="16.5" customHeight="1">
      <c r="A53" s="24" t="s">
        <v>970</v>
      </c>
      <c r="B53" s="9">
        <v>0</v>
      </c>
    </row>
    <row r="54" spans="1:2" ht="16.5" customHeight="1">
      <c r="A54" s="24" t="s">
        <v>971</v>
      </c>
      <c r="B54" s="9">
        <v>32</v>
      </c>
    </row>
    <row r="55" spans="1:2" ht="16.5" customHeight="1">
      <c r="A55" s="24" t="s">
        <v>972</v>
      </c>
      <c r="B55" s="9">
        <v>0</v>
      </c>
    </row>
    <row r="56" spans="1:2" ht="16.5" customHeight="1">
      <c r="A56" s="24" t="s">
        <v>973</v>
      </c>
      <c r="B56" s="9">
        <v>156</v>
      </c>
    </row>
    <row r="57" spans="1:2" ht="16.5" customHeight="1">
      <c r="A57" s="24" t="s">
        <v>974</v>
      </c>
      <c r="B57" s="9">
        <v>0</v>
      </c>
    </row>
    <row r="58" spans="1:2" ht="16.5" customHeight="1">
      <c r="A58" s="24" t="s">
        <v>947</v>
      </c>
      <c r="B58" s="9">
        <v>0</v>
      </c>
    </row>
    <row r="59" spans="1:2" ht="16.5" customHeight="1">
      <c r="A59" s="24" t="s">
        <v>975</v>
      </c>
      <c r="B59" s="9">
        <v>0</v>
      </c>
    </row>
    <row r="60" spans="1:2" ht="16.5" customHeight="1">
      <c r="A60" s="23" t="s">
        <v>976</v>
      </c>
      <c r="B60" s="9">
        <f>SUM(B61:B70)</f>
        <v>2545</v>
      </c>
    </row>
    <row r="61" spans="1:2" ht="16.5" customHeight="1">
      <c r="A61" s="24" t="s">
        <v>938</v>
      </c>
      <c r="B61" s="9">
        <v>732</v>
      </c>
    </row>
    <row r="62" spans="1:2" ht="16.5" customHeight="1">
      <c r="A62" s="24" t="s">
        <v>939</v>
      </c>
      <c r="B62" s="9">
        <v>536</v>
      </c>
    </row>
    <row r="63" spans="1:2" ht="16.5" customHeight="1">
      <c r="A63" s="24" t="s">
        <v>940</v>
      </c>
      <c r="B63" s="9">
        <v>0</v>
      </c>
    </row>
    <row r="64" spans="1:2" ht="16.5" customHeight="1">
      <c r="A64" s="24" t="s">
        <v>977</v>
      </c>
      <c r="B64" s="9">
        <v>0</v>
      </c>
    </row>
    <row r="65" spans="1:2" ht="16.5" customHeight="1">
      <c r="A65" s="24" t="s">
        <v>978</v>
      </c>
      <c r="B65" s="9">
        <v>44</v>
      </c>
    </row>
    <row r="66" spans="1:2" ht="16.5" customHeight="1">
      <c r="A66" s="24" t="s">
        <v>979</v>
      </c>
      <c r="B66" s="9">
        <v>0</v>
      </c>
    </row>
    <row r="67" spans="1:2" ht="16.5" customHeight="1">
      <c r="A67" s="24" t="s">
        <v>980</v>
      </c>
      <c r="B67" s="9">
        <v>0</v>
      </c>
    </row>
    <row r="68" spans="1:2" ht="16.5" customHeight="1">
      <c r="A68" s="24" t="s">
        <v>981</v>
      </c>
      <c r="B68" s="9">
        <v>0</v>
      </c>
    </row>
    <row r="69" spans="1:2" ht="16.5" customHeight="1">
      <c r="A69" s="24" t="s">
        <v>947</v>
      </c>
      <c r="B69" s="9">
        <v>373</v>
      </c>
    </row>
    <row r="70" spans="1:2" ht="16.5" customHeight="1">
      <c r="A70" s="24" t="s">
        <v>982</v>
      </c>
      <c r="B70" s="9">
        <v>860</v>
      </c>
    </row>
    <row r="71" spans="1:2" ht="16.5" customHeight="1">
      <c r="A71" s="23" t="s">
        <v>983</v>
      </c>
      <c r="B71" s="9">
        <f>SUM(B72:B82)</f>
        <v>459</v>
      </c>
    </row>
    <row r="72" spans="1:2" ht="16.5" customHeight="1">
      <c r="A72" s="24" t="s">
        <v>938</v>
      </c>
      <c r="B72" s="9">
        <v>232</v>
      </c>
    </row>
    <row r="73" spans="1:2" ht="16.5" customHeight="1">
      <c r="A73" s="24" t="s">
        <v>939</v>
      </c>
      <c r="B73" s="9">
        <v>70</v>
      </c>
    </row>
    <row r="74" spans="1:2" ht="16.5" customHeight="1">
      <c r="A74" s="24" t="s">
        <v>940</v>
      </c>
      <c r="B74" s="9">
        <v>0</v>
      </c>
    </row>
    <row r="75" spans="1:2" ht="16.5" customHeight="1">
      <c r="A75" s="24" t="s">
        <v>984</v>
      </c>
      <c r="B75" s="9">
        <v>0</v>
      </c>
    </row>
    <row r="76" spans="1:2" ht="16.5" customHeight="1">
      <c r="A76" s="24" t="s">
        <v>985</v>
      </c>
      <c r="B76" s="9">
        <v>0</v>
      </c>
    </row>
    <row r="77" spans="1:2" ht="16.5" customHeight="1">
      <c r="A77" s="24" t="s">
        <v>986</v>
      </c>
      <c r="B77" s="9">
        <v>37</v>
      </c>
    </row>
    <row r="78" spans="1:2" ht="16.5" customHeight="1">
      <c r="A78" s="24" t="s">
        <v>987</v>
      </c>
      <c r="B78" s="9">
        <v>0</v>
      </c>
    </row>
    <row r="79" spans="1:2" ht="16.5" customHeight="1">
      <c r="A79" s="24" t="s">
        <v>988</v>
      </c>
      <c r="B79" s="9">
        <v>20</v>
      </c>
    </row>
    <row r="80" spans="1:2" ht="16.5" customHeight="1">
      <c r="A80" s="24" t="s">
        <v>980</v>
      </c>
      <c r="B80" s="9">
        <v>0</v>
      </c>
    </row>
    <row r="81" spans="1:2" ht="16.5" customHeight="1">
      <c r="A81" s="24" t="s">
        <v>947</v>
      </c>
      <c r="B81" s="9">
        <v>0</v>
      </c>
    </row>
    <row r="82" spans="1:2" ht="16.5" customHeight="1">
      <c r="A82" s="24" t="s">
        <v>989</v>
      </c>
      <c r="B82" s="9">
        <v>100</v>
      </c>
    </row>
    <row r="83" spans="1:2" ht="16.5" customHeight="1">
      <c r="A83" s="23" t="s">
        <v>990</v>
      </c>
      <c r="B83" s="9">
        <f>SUM(B84:B91)</f>
        <v>231</v>
      </c>
    </row>
    <row r="84" spans="1:2" ht="16.5" customHeight="1">
      <c r="A84" s="24" t="s">
        <v>938</v>
      </c>
      <c r="B84" s="9">
        <v>110</v>
      </c>
    </row>
    <row r="85" spans="1:2" ht="16.5" customHeight="1">
      <c r="A85" s="24" t="s">
        <v>939</v>
      </c>
      <c r="B85" s="9">
        <v>22</v>
      </c>
    </row>
    <row r="86" spans="1:2" ht="16.5" customHeight="1">
      <c r="A86" s="24" t="s">
        <v>940</v>
      </c>
      <c r="B86" s="9">
        <v>0</v>
      </c>
    </row>
    <row r="87" spans="1:2" ht="16.5" customHeight="1">
      <c r="A87" s="24" t="s">
        <v>991</v>
      </c>
      <c r="B87" s="9">
        <v>99</v>
      </c>
    </row>
    <row r="88" spans="1:2" ht="16.5" customHeight="1">
      <c r="A88" s="24" t="s">
        <v>992</v>
      </c>
      <c r="B88" s="9">
        <v>0</v>
      </c>
    </row>
    <row r="89" spans="1:2" ht="16.5" customHeight="1">
      <c r="A89" s="24" t="s">
        <v>980</v>
      </c>
      <c r="B89" s="9">
        <v>0</v>
      </c>
    </row>
    <row r="90" spans="1:2" ht="16.5" customHeight="1">
      <c r="A90" s="24" t="s">
        <v>947</v>
      </c>
      <c r="B90" s="9">
        <v>0</v>
      </c>
    </row>
    <row r="91" spans="1:2" ht="16.5" customHeight="1">
      <c r="A91" s="24" t="s">
        <v>993</v>
      </c>
      <c r="B91" s="9">
        <v>0</v>
      </c>
    </row>
    <row r="92" spans="1:2" ht="16.5" customHeight="1">
      <c r="A92" s="23" t="s">
        <v>994</v>
      </c>
      <c r="B92" s="9">
        <f>SUM(B93:B101)</f>
        <v>0</v>
      </c>
    </row>
    <row r="93" spans="1:2" ht="16.5" customHeight="1">
      <c r="A93" s="24" t="s">
        <v>938</v>
      </c>
      <c r="B93" s="9">
        <v>0</v>
      </c>
    </row>
    <row r="94" spans="1:2" ht="16.5" customHeight="1">
      <c r="A94" s="24" t="s">
        <v>939</v>
      </c>
      <c r="B94" s="9">
        <v>0</v>
      </c>
    </row>
    <row r="95" spans="1:2" ht="16.5" customHeight="1">
      <c r="A95" s="24" t="s">
        <v>940</v>
      </c>
      <c r="B95" s="9">
        <v>0</v>
      </c>
    </row>
    <row r="96" spans="1:2" ht="16.5" customHeight="1">
      <c r="A96" s="24" t="s">
        <v>995</v>
      </c>
      <c r="B96" s="9">
        <v>0</v>
      </c>
    </row>
    <row r="97" spans="1:2" ht="16.5" customHeight="1">
      <c r="A97" s="24" t="s">
        <v>996</v>
      </c>
      <c r="B97" s="9">
        <v>0</v>
      </c>
    </row>
    <row r="98" spans="1:2" ht="16.5" customHeight="1">
      <c r="A98" s="24" t="s">
        <v>997</v>
      </c>
      <c r="B98" s="9">
        <v>0</v>
      </c>
    </row>
    <row r="99" spans="1:2" ht="16.5" customHeight="1">
      <c r="A99" s="24" t="s">
        <v>980</v>
      </c>
      <c r="B99" s="9">
        <v>0</v>
      </c>
    </row>
    <row r="100" spans="1:2" ht="16.5" customHeight="1">
      <c r="A100" s="24" t="s">
        <v>947</v>
      </c>
      <c r="B100" s="9">
        <v>0</v>
      </c>
    </row>
    <row r="101" spans="1:2" ht="16.5" customHeight="1">
      <c r="A101" s="24" t="s">
        <v>998</v>
      </c>
      <c r="B101" s="9">
        <v>0</v>
      </c>
    </row>
    <row r="102" spans="1:2" ht="16.5" customHeight="1">
      <c r="A102" s="23" t="s">
        <v>999</v>
      </c>
      <c r="B102" s="9">
        <f>SUM(B103:B115)</f>
        <v>242</v>
      </c>
    </row>
    <row r="103" spans="1:2" ht="16.5" customHeight="1">
      <c r="A103" s="24" t="s">
        <v>938</v>
      </c>
      <c r="B103" s="9">
        <v>169</v>
      </c>
    </row>
    <row r="104" spans="1:2" ht="16.5" customHeight="1">
      <c r="A104" s="24" t="s">
        <v>939</v>
      </c>
      <c r="B104" s="9">
        <v>73</v>
      </c>
    </row>
    <row r="105" spans="1:2" ht="16.5" customHeight="1">
      <c r="A105" s="24" t="s">
        <v>940</v>
      </c>
      <c r="B105" s="9">
        <v>0</v>
      </c>
    </row>
    <row r="106" spans="1:2" ht="16.5" customHeight="1">
      <c r="A106" s="24" t="s">
        <v>1000</v>
      </c>
      <c r="B106" s="9">
        <v>0</v>
      </c>
    </row>
    <row r="107" spans="1:2" ht="16.5" customHeight="1">
      <c r="A107" s="24" t="s">
        <v>1001</v>
      </c>
      <c r="B107" s="9">
        <v>0</v>
      </c>
    </row>
    <row r="108" spans="1:2" ht="16.5" customHeight="1">
      <c r="A108" s="24" t="s">
        <v>1002</v>
      </c>
      <c r="B108" s="9">
        <v>0</v>
      </c>
    </row>
    <row r="109" spans="1:2" ht="16.5" customHeight="1">
      <c r="A109" s="24" t="s">
        <v>1003</v>
      </c>
      <c r="B109" s="9">
        <v>0</v>
      </c>
    </row>
    <row r="110" spans="1:2" ht="16.5" customHeight="1">
      <c r="A110" s="24" t="s">
        <v>1004</v>
      </c>
      <c r="B110" s="9">
        <v>0</v>
      </c>
    </row>
    <row r="111" spans="1:2" ht="16.5" customHeight="1">
      <c r="A111" s="24" t="s">
        <v>1005</v>
      </c>
      <c r="B111" s="9">
        <v>0</v>
      </c>
    </row>
    <row r="112" spans="1:2" ht="16.5" customHeight="1">
      <c r="A112" s="24" t="s">
        <v>1006</v>
      </c>
      <c r="B112" s="9">
        <v>0</v>
      </c>
    </row>
    <row r="113" spans="1:2" ht="16.5" customHeight="1">
      <c r="A113" s="24" t="s">
        <v>1007</v>
      </c>
      <c r="B113" s="9">
        <v>0</v>
      </c>
    </row>
    <row r="114" spans="1:2" ht="16.5" customHeight="1">
      <c r="A114" s="24" t="s">
        <v>947</v>
      </c>
      <c r="B114" s="9">
        <v>0</v>
      </c>
    </row>
    <row r="115" spans="1:2" ht="16.5" customHeight="1">
      <c r="A115" s="24" t="s">
        <v>1008</v>
      </c>
      <c r="B115" s="9">
        <v>0</v>
      </c>
    </row>
    <row r="116" spans="1:2" ht="16.5" customHeight="1">
      <c r="A116" s="23" t="s">
        <v>1009</v>
      </c>
      <c r="B116" s="9">
        <f>SUM(B117:B124)</f>
        <v>460</v>
      </c>
    </row>
    <row r="117" spans="1:2" ht="16.5" customHeight="1">
      <c r="A117" s="24" t="s">
        <v>938</v>
      </c>
      <c r="B117" s="9">
        <v>210</v>
      </c>
    </row>
    <row r="118" spans="1:2" ht="16.5" customHeight="1">
      <c r="A118" s="24" t="s">
        <v>939</v>
      </c>
      <c r="B118" s="9">
        <v>244</v>
      </c>
    </row>
    <row r="119" spans="1:2" ht="16.5" customHeight="1">
      <c r="A119" s="24" t="s">
        <v>940</v>
      </c>
      <c r="B119" s="9">
        <v>0</v>
      </c>
    </row>
    <row r="120" spans="1:2" ht="16.5" customHeight="1">
      <c r="A120" s="24" t="s">
        <v>1010</v>
      </c>
      <c r="B120" s="9">
        <v>0</v>
      </c>
    </row>
    <row r="121" spans="1:2" ht="16.5" customHeight="1">
      <c r="A121" s="24" t="s">
        <v>1011</v>
      </c>
      <c r="B121" s="9">
        <v>0</v>
      </c>
    </row>
    <row r="122" spans="1:2" ht="16.5" customHeight="1">
      <c r="A122" s="24" t="s">
        <v>1012</v>
      </c>
      <c r="B122" s="9">
        <v>0</v>
      </c>
    </row>
    <row r="123" spans="1:2" ht="16.5" customHeight="1">
      <c r="A123" s="24" t="s">
        <v>947</v>
      </c>
      <c r="B123" s="9">
        <v>0</v>
      </c>
    </row>
    <row r="124" spans="1:2" ht="16.5" customHeight="1">
      <c r="A124" s="24" t="s">
        <v>1013</v>
      </c>
      <c r="B124" s="9">
        <v>6</v>
      </c>
    </row>
    <row r="125" spans="1:2" ht="16.5" customHeight="1">
      <c r="A125" s="23" t="s">
        <v>1014</v>
      </c>
      <c r="B125" s="9">
        <f>SUM(B126:B141)</f>
        <v>2172</v>
      </c>
    </row>
    <row r="126" spans="1:2" ht="16.5" customHeight="1">
      <c r="A126" s="24" t="s">
        <v>938</v>
      </c>
      <c r="B126" s="9">
        <v>625</v>
      </c>
    </row>
    <row r="127" spans="1:2" ht="16.5" customHeight="1">
      <c r="A127" s="24" t="s">
        <v>939</v>
      </c>
      <c r="B127" s="9">
        <v>537</v>
      </c>
    </row>
    <row r="128" spans="1:2" ht="16.5" customHeight="1">
      <c r="A128" s="24" t="s">
        <v>940</v>
      </c>
      <c r="B128" s="9">
        <v>0</v>
      </c>
    </row>
    <row r="129" spans="1:2" ht="16.5" customHeight="1">
      <c r="A129" s="24" t="s">
        <v>1015</v>
      </c>
      <c r="B129" s="9">
        <v>0</v>
      </c>
    </row>
    <row r="130" spans="1:2" ht="16.5" customHeight="1">
      <c r="A130" s="24" t="s">
        <v>1016</v>
      </c>
      <c r="B130" s="9">
        <v>38</v>
      </c>
    </row>
    <row r="131" spans="1:2" ht="16.5" customHeight="1">
      <c r="A131" s="24" t="s">
        <v>1017</v>
      </c>
      <c r="B131" s="9">
        <v>0</v>
      </c>
    </row>
    <row r="132" spans="1:2" ht="16.5" customHeight="1">
      <c r="A132" s="24" t="s">
        <v>1018</v>
      </c>
      <c r="B132" s="9">
        <v>0</v>
      </c>
    </row>
    <row r="133" spans="1:2" ht="16.5" customHeight="1">
      <c r="A133" s="24" t="s">
        <v>1019</v>
      </c>
      <c r="B133" s="9">
        <v>181</v>
      </c>
    </row>
    <row r="134" spans="1:2" ht="16.5" customHeight="1">
      <c r="A134" s="24" t="s">
        <v>1020</v>
      </c>
      <c r="B134" s="9">
        <v>25</v>
      </c>
    </row>
    <row r="135" spans="1:2" ht="16.5" customHeight="1">
      <c r="A135" s="24" t="s">
        <v>1021</v>
      </c>
      <c r="B135" s="9">
        <v>0</v>
      </c>
    </row>
    <row r="136" spans="1:2" ht="16.5" customHeight="1">
      <c r="A136" s="24" t="s">
        <v>1022</v>
      </c>
      <c r="B136" s="9">
        <v>99</v>
      </c>
    </row>
    <row r="137" spans="1:2" ht="16.5" customHeight="1">
      <c r="A137" s="24" t="s">
        <v>1023</v>
      </c>
      <c r="B137" s="9">
        <v>0</v>
      </c>
    </row>
    <row r="138" spans="1:2" ht="16.5" customHeight="1">
      <c r="A138" s="24" t="s">
        <v>1024</v>
      </c>
      <c r="B138" s="9">
        <v>112</v>
      </c>
    </row>
    <row r="139" spans="1:2" ht="16.5" customHeight="1">
      <c r="A139" s="24" t="s">
        <v>1025</v>
      </c>
      <c r="B139" s="9">
        <v>50</v>
      </c>
    </row>
    <row r="140" spans="1:2" ht="16.5" customHeight="1">
      <c r="A140" s="24" t="s">
        <v>1026</v>
      </c>
      <c r="B140" s="9">
        <v>10</v>
      </c>
    </row>
    <row r="141" spans="1:2" ht="16.5" customHeight="1">
      <c r="A141" s="24" t="s">
        <v>1027</v>
      </c>
      <c r="B141" s="9">
        <v>495</v>
      </c>
    </row>
    <row r="142" spans="1:2" ht="16.5" customHeight="1">
      <c r="A142" s="23" t="s">
        <v>1028</v>
      </c>
      <c r="B142" s="9">
        <f>SUM(B143:B152)</f>
        <v>864</v>
      </c>
    </row>
    <row r="143" spans="1:2" ht="16.5" customHeight="1">
      <c r="A143" s="24" t="s">
        <v>938</v>
      </c>
      <c r="B143" s="9">
        <v>99</v>
      </c>
    </row>
    <row r="144" spans="1:2" ht="16.5" customHeight="1">
      <c r="A144" s="24" t="s">
        <v>939</v>
      </c>
      <c r="B144" s="9">
        <v>189</v>
      </c>
    </row>
    <row r="145" spans="1:2" ht="16.5" customHeight="1">
      <c r="A145" s="24" t="s">
        <v>940</v>
      </c>
      <c r="B145" s="9">
        <v>0</v>
      </c>
    </row>
    <row r="146" spans="1:2" ht="16.5" customHeight="1">
      <c r="A146" s="24" t="s">
        <v>1029</v>
      </c>
      <c r="B146" s="9">
        <v>20</v>
      </c>
    </row>
    <row r="147" spans="1:2" ht="16.5" customHeight="1">
      <c r="A147" s="24" t="s">
        <v>1030</v>
      </c>
      <c r="B147" s="9">
        <v>0</v>
      </c>
    </row>
    <row r="148" spans="1:2" ht="16.5" customHeight="1">
      <c r="A148" s="24" t="s">
        <v>1031</v>
      </c>
      <c r="B148" s="9">
        <v>0</v>
      </c>
    </row>
    <row r="149" spans="1:2" ht="16.5" customHeight="1">
      <c r="A149" s="24" t="s">
        <v>1032</v>
      </c>
      <c r="B149" s="9">
        <v>0</v>
      </c>
    </row>
    <row r="150" spans="1:2" ht="16.5" customHeight="1">
      <c r="A150" s="24" t="s">
        <v>1033</v>
      </c>
      <c r="B150" s="9">
        <v>100</v>
      </c>
    </row>
    <row r="151" spans="1:2" ht="16.5" customHeight="1">
      <c r="A151" s="24" t="s">
        <v>947</v>
      </c>
      <c r="B151" s="9">
        <v>0</v>
      </c>
    </row>
    <row r="152" spans="1:2" ht="16.5" customHeight="1">
      <c r="A152" s="24" t="s">
        <v>1034</v>
      </c>
      <c r="B152" s="9">
        <v>456</v>
      </c>
    </row>
    <row r="153" spans="1:2" ht="16.5" customHeight="1">
      <c r="A153" s="23" t="s">
        <v>1035</v>
      </c>
      <c r="B153" s="9">
        <f>SUM(B154:B164)</f>
        <v>0</v>
      </c>
    </row>
    <row r="154" spans="1:2" ht="16.5" customHeight="1">
      <c r="A154" s="24" t="s">
        <v>938</v>
      </c>
      <c r="B154" s="9">
        <v>0</v>
      </c>
    </row>
    <row r="155" spans="1:2" ht="16.5" customHeight="1">
      <c r="A155" s="24" t="s">
        <v>939</v>
      </c>
      <c r="B155" s="9">
        <v>0</v>
      </c>
    </row>
    <row r="156" spans="1:2" ht="16.5" customHeight="1">
      <c r="A156" s="24" t="s">
        <v>940</v>
      </c>
      <c r="B156" s="9">
        <v>0</v>
      </c>
    </row>
    <row r="157" spans="1:2" ht="16.5" customHeight="1">
      <c r="A157" s="24" t="s">
        <v>1036</v>
      </c>
      <c r="B157" s="9">
        <v>0</v>
      </c>
    </row>
    <row r="158" spans="1:2" ht="16.5" customHeight="1">
      <c r="A158" s="24" t="s">
        <v>1037</v>
      </c>
      <c r="B158" s="9">
        <v>0</v>
      </c>
    </row>
    <row r="159" spans="1:2" ht="16.5" customHeight="1">
      <c r="A159" s="24" t="s">
        <v>1038</v>
      </c>
      <c r="B159" s="9">
        <v>0</v>
      </c>
    </row>
    <row r="160" spans="1:2" ht="16.5" customHeight="1">
      <c r="A160" s="24" t="s">
        <v>1039</v>
      </c>
      <c r="B160" s="9">
        <v>0</v>
      </c>
    </row>
    <row r="161" spans="1:2" ht="16.5" customHeight="1">
      <c r="A161" s="24" t="s">
        <v>1040</v>
      </c>
      <c r="B161" s="9">
        <v>0</v>
      </c>
    </row>
    <row r="162" spans="1:2" ht="16.5" customHeight="1">
      <c r="A162" s="24" t="s">
        <v>1041</v>
      </c>
      <c r="B162" s="9">
        <v>0</v>
      </c>
    </row>
    <row r="163" spans="1:2" ht="16.5" customHeight="1">
      <c r="A163" s="24" t="s">
        <v>947</v>
      </c>
      <c r="B163" s="9">
        <v>0</v>
      </c>
    </row>
    <row r="164" spans="1:2" ht="16.5" customHeight="1">
      <c r="A164" s="24" t="s">
        <v>1042</v>
      </c>
      <c r="B164" s="9">
        <v>0</v>
      </c>
    </row>
    <row r="165" spans="1:2" ht="16.5" customHeight="1">
      <c r="A165" s="23" t="s">
        <v>1043</v>
      </c>
      <c r="B165" s="9">
        <f>SUM(B166:B174)</f>
        <v>439</v>
      </c>
    </row>
    <row r="166" spans="1:2" ht="16.5" customHeight="1">
      <c r="A166" s="24" t="s">
        <v>938</v>
      </c>
      <c r="B166" s="9">
        <v>0</v>
      </c>
    </row>
    <row r="167" spans="1:2" ht="16.5" customHeight="1">
      <c r="A167" s="24" t="s">
        <v>939</v>
      </c>
      <c r="B167" s="9">
        <v>0</v>
      </c>
    </row>
    <row r="168" spans="1:2" ht="16.5" customHeight="1">
      <c r="A168" s="24" t="s">
        <v>940</v>
      </c>
      <c r="B168" s="9">
        <v>0</v>
      </c>
    </row>
    <row r="169" spans="1:2" ht="16.5" customHeight="1">
      <c r="A169" s="24" t="s">
        <v>1044</v>
      </c>
      <c r="B169" s="9">
        <v>0</v>
      </c>
    </row>
    <row r="170" spans="1:2" ht="16.5" customHeight="1">
      <c r="A170" s="24" t="s">
        <v>1045</v>
      </c>
      <c r="B170" s="9">
        <v>0</v>
      </c>
    </row>
    <row r="171" spans="1:2" ht="16.5" customHeight="1">
      <c r="A171" s="24" t="s">
        <v>1046</v>
      </c>
      <c r="B171" s="9">
        <v>0</v>
      </c>
    </row>
    <row r="172" spans="1:2" ht="16.5" customHeight="1">
      <c r="A172" s="24" t="s">
        <v>980</v>
      </c>
      <c r="B172" s="9">
        <v>0</v>
      </c>
    </row>
    <row r="173" spans="1:2" ht="16.5" customHeight="1">
      <c r="A173" s="24" t="s">
        <v>947</v>
      </c>
      <c r="B173" s="9">
        <v>0</v>
      </c>
    </row>
    <row r="174" spans="1:2" ht="16.5" customHeight="1">
      <c r="A174" s="24" t="s">
        <v>1047</v>
      </c>
      <c r="B174" s="9">
        <v>439</v>
      </c>
    </row>
    <row r="175" spans="1:2" ht="16.5" customHeight="1">
      <c r="A175" s="23" t="s">
        <v>1048</v>
      </c>
      <c r="B175" s="9">
        <f>SUM(B176:B187)</f>
        <v>2</v>
      </c>
    </row>
    <row r="176" spans="1:2" ht="16.5" customHeight="1">
      <c r="A176" s="24" t="s">
        <v>938</v>
      </c>
      <c r="B176" s="9">
        <v>0</v>
      </c>
    </row>
    <row r="177" spans="1:2" ht="16.5" customHeight="1">
      <c r="A177" s="24" t="s">
        <v>939</v>
      </c>
      <c r="B177" s="9">
        <v>2</v>
      </c>
    </row>
    <row r="178" spans="1:2" ht="16.5" customHeight="1">
      <c r="A178" s="24" t="s">
        <v>940</v>
      </c>
      <c r="B178" s="9">
        <v>0</v>
      </c>
    </row>
    <row r="179" spans="1:2" ht="16.5" customHeight="1">
      <c r="A179" s="24" t="s">
        <v>1049</v>
      </c>
      <c r="B179" s="9">
        <v>0</v>
      </c>
    </row>
    <row r="180" spans="1:2" ht="16.5" customHeight="1">
      <c r="A180" s="24" t="s">
        <v>1050</v>
      </c>
      <c r="B180" s="9">
        <v>0</v>
      </c>
    </row>
    <row r="181" spans="1:2" ht="16.5" customHeight="1">
      <c r="A181" s="24" t="s">
        <v>1051</v>
      </c>
      <c r="B181" s="9">
        <v>0</v>
      </c>
    </row>
    <row r="182" spans="1:2" ht="16.5" customHeight="1">
      <c r="A182" s="24" t="s">
        <v>1052</v>
      </c>
      <c r="B182" s="9">
        <v>0</v>
      </c>
    </row>
    <row r="183" spans="1:2" ht="16.5" customHeight="1">
      <c r="A183" s="24" t="s">
        <v>1053</v>
      </c>
      <c r="B183" s="9">
        <v>0</v>
      </c>
    </row>
    <row r="184" spans="1:2" ht="16.5" customHeight="1">
      <c r="A184" s="24" t="s">
        <v>1054</v>
      </c>
      <c r="B184" s="9">
        <v>0</v>
      </c>
    </row>
    <row r="185" spans="1:2" ht="16.5" customHeight="1">
      <c r="A185" s="24" t="s">
        <v>980</v>
      </c>
      <c r="B185" s="9">
        <v>0</v>
      </c>
    </row>
    <row r="186" spans="1:2" ht="16.5" customHeight="1">
      <c r="A186" s="24" t="s">
        <v>947</v>
      </c>
      <c r="B186" s="9">
        <v>0</v>
      </c>
    </row>
    <row r="187" spans="1:2" ht="16.5" customHeight="1">
      <c r="A187" s="24" t="s">
        <v>1055</v>
      </c>
      <c r="B187" s="9">
        <v>0</v>
      </c>
    </row>
    <row r="188" spans="1:2" ht="16.5" customHeight="1">
      <c r="A188" s="23" t="s">
        <v>1056</v>
      </c>
      <c r="B188" s="9">
        <f>SUM(B189:B194)</f>
        <v>126</v>
      </c>
    </row>
    <row r="189" spans="1:2" ht="16.5" customHeight="1">
      <c r="A189" s="24" t="s">
        <v>938</v>
      </c>
      <c r="B189" s="9">
        <v>51</v>
      </c>
    </row>
    <row r="190" spans="1:2" ht="16.5" customHeight="1">
      <c r="A190" s="24" t="s">
        <v>939</v>
      </c>
      <c r="B190" s="9">
        <v>75</v>
      </c>
    </row>
    <row r="191" spans="1:2" ht="16.5" customHeight="1">
      <c r="A191" s="24" t="s">
        <v>940</v>
      </c>
      <c r="B191" s="9">
        <v>0</v>
      </c>
    </row>
    <row r="192" spans="1:2" ht="16.5" customHeight="1">
      <c r="A192" s="24" t="s">
        <v>1057</v>
      </c>
      <c r="B192" s="9">
        <v>0</v>
      </c>
    </row>
    <row r="193" spans="1:2" ht="16.5" customHeight="1">
      <c r="A193" s="24" t="s">
        <v>947</v>
      </c>
      <c r="B193" s="9">
        <v>0</v>
      </c>
    </row>
    <row r="194" spans="1:2" ht="16.5" customHeight="1">
      <c r="A194" s="24" t="s">
        <v>1058</v>
      </c>
      <c r="B194" s="9">
        <v>0</v>
      </c>
    </row>
    <row r="195" spans="1:2" ht="16.5" customHeight="1">
      <c r="A195" s="23" t="s">
        <v>1059</v>
      </c>
      <c r="B195" s="9">
        <f>SUM(B196:B201)</f>
        <v>5</v>
      </c>
    </row>
    <row r="196" spans="1:2" ht="16.5" customHeight="1">
      <c r="A196" s="24" t="s">
        <v>938</v>
      </c>
      <c r="B196" s="9">
        <v>0</v>
      </c>
    </row>
    <row r="197" spans="1:2" ht="16.5" customHeight="1">
      <c r="A197" s="24" t="s">
        <v>939</v>
      </c>
      <c r="B197" s="9">
        <v>5</v>
      </c>
    </row>
    <row r="198" spans="1:2" ht="16.5" customHeight="1">
      <c r="A198" s="24" t="s">
        <v>940</v>
      </c>
      <c r="B198" s="9">
        <v>0</v>
      </c>
    </row>
    <row r="199" spans="1:2" ht="16.5" customHeight="1">
      <c r="A199" s="24" t="s">
        <v>1060</v>
      </c>
      <c r="B199" s="9">
        <v>0</v>
      </c>
    </row>
    <row r="200" spans="1:2" ht="16.5" customHeight="1">
      <c r="A200" s="24" t="s">
        <v>947</v>
      </c>
      <c r="B200" s="9">
        <v>0</v>
      </c>
    </row>
    <row r="201" spans="1:2" ht="16.5" customHeight="1">
      <c r="A201" s="24" t="s">
        <v>1061</v>
      </c>
      <c r="B201" s="9">
        <v>0</v>
      </c>
    </row>
    <row r="202" spans="1:2" ht="16.5" customHeight="1">
      <c r="A202" s="23" t="s">
        <v>1062</v>
      </c>
      <c r="B202" s="9">
        <f>SUM(B203:B210)</f>
        <v>2</v>
      </c>
    </row>
    <row r="203" spans="1:2" ht="16.5" customHeight="1">
      <c r="A203" s="24" t="s">
        <v>938</v>
      </c>
      <c r="B203" s="9">
        <v>0</v>
      </c>
    </row>
    <row r="204" spans="1:2" ht="16.5" customHeight="1">
      <c r="A204" s="24" t="s">
        <v>939</v>
      </c>
      <c r="B204" s="9">
        <v>0</v>
      </c>
    </row>
    <row r="205" spans="1:2" ht="16.5" customHeight="1">
      <c r="A205" s="24" t="s">
        <v>940</v>
      </c>
      <c r="B205" s="9">
        <v>0</v>
      </c>
    </row>
    <row r="206" spans="1:2" ht="16.5" customHeight="1">
      <c r="A206" s="24" t="s">
        <v>1063</v>
      </c>
      <c r="B206" s="9">
        <v>0</v>
      </c>
    </row>
    <row r="207" spans="1:2" ht="16.5" customHeight="1">
      <c r="A207" s="24" t="s">
        <v>1064</v>
      </c>
      <c r="B207" s="9">
        <v>0</v>
      </c>
    </row>
    <row r="208" spans="1:2" ht="16.5" customHeight="1">
      <c r="A208" s="24" t="s">
        <v>1065</v>
      </c>
      <c r="B208" s="9">
        <v>2</v>
      </c>
    </row>
    <row r="209" spans="1:2" ht="16.5" customHeight="1">
      <c r="A209" s="24" t="s">
        <v>947</v>
      </c>
      <c r="B209" s="9">
        <v>0</v>
      </c>
    </row>
    <row r="210" spans="1:2" ht="16.5" customHeight="1">
      <c r="A210" s="24" t="s">
        <v>1066</v>
      </c>
      <c r="B210" s="9">
        <v>0</v>
      </c>
    </row>
    <row r="211" spans="1:2" ht="16.5" customHeight="1">
      <c r="A211" s="23" t="s">
        <v>1067</v>
      </c>
      <c r="B211" s="9">
        <f>SUM(B212:B216)</f>
        <v>68</v>
      </c>
    </row>
    <row r="212" spans="1:2" ht="16.5" customHeight="1">
      <c r="A212" s="24" t="s">
        <v>938</v>
      </c>
      <c r="B212" s="9">
        <v>38</v>
      </c>
    </row>
    <row r="213" spans="1:2" ht="16.5" customHeight="1">
      <c r="A213" s="24" t="s">
        <v>939</v>
      </c>
      <c r="B213" s="9">
        <v>30</v>
      </c>
    </row>
    <row r="214" spans="1:2" ht="16.5" customHeight="1">
      <c r="A214" s="24" t="s">
        <v>940</v>
      </c>
      <c r="B214" s="9">
        <v>0</v>
      </c>
    </row>
    <row r="215" spans="1:2" ht="16.5" customHeight="1">
      <c r="A215" s="24" t="s">
        <v>1068</v>
      </c>
      <c r="B215" s="9">
        <v>0</v>
      </c>
    </row>
    <row r="216" spans="1:2" ht="16.5" customHeight="1">
      <c r="A216" s="24" t="s">
        <v>1069</v>
      </c>
      <c r="B216" s="9">
        <v>0</v>
      </c>
    </row>
    <row r="217" spans="1:2" ht="16.5" customHeight="1">
      <c r="A217" s="23" t="s">
        <v>1070</v>
      </c>
      <c r="B217" s="9">
        <f>SUM(B218:B223)</f>
        <v>92</v>
      </c>
    </row>
    <row r="218" spans="1:2" ht="16.5" customHeight="1">
      <c r="A218" s="24" t="s">
        <v>938</v>
      </c>
      <c r="B218" s="9">
        <v>29</v>
      </c>
    </row>
    <row r="219" spans="1:2" ht="16.5" customHeight="1">
      <c r="A219" s="24" t="s">
        <v>939</v>
      </c>
      <c r="B219" s="9">
        <v>58</v>
      </c>
    </row>
    <row r="220" spans="1:2" ht="16.5" customHeight="1">
      <c r="A220" s="24" t="s">
        <v>940</v>
      </c>
      <c r="B220" s="9">
        <v>0</v>
      </c>
    </row>
    <row r="221" spans="1:2" ht="16.5" customHeight="1">
      <c r="A221" s="24" t="s">
        <v>952</v>
      </c>
      <c r="B221" s="9">
        <v>0</v>
      </c>
    </row>
    <row r="222" spans="1:2" ht="16.5" customHeight="1">
      <c r="A222" s="24" t="s">
        <v>947</v>
      </c>
      <c r="B222" s="9">
        <v>0</v>
      </c>
    </row>
    <row r="223" spans="1:2" ht="16.5" customHeight="1">
      <c r="A223" s="24" t="s">
        <v>1071</v>
      </c>
      <c r="B223" s="9">
        <v>5</v>
      </c>
    </row>
    <row r="224" spans="1:2" ht="16.5" customHeight="1">
      <c r="A224" s="23" t="s">
        <v>1072</v>
      </c>
      <c r="B224" s="9">
        <f>SUM(B225:B231)</f>
        <v>854</v>
      </c>
    </row>
    <row r="225" spans="1:2" ht="16.5" customHeight="1">
      <c r="A225" s="24" t="s">
        <v>938</v>
      </c>
      <c r="B225" s="9">
        <v>155</v>
      </c>
    </row>
    <row r="226" spans="1:2" ht="16.5" customHeight="1">
      <c r="A226" s="24" t="s">
        <v>939</v>
      </c>
      <c r="B226" s="9">
        <v>249</v>
      </c>
    </row>
    <row r="227" spans="1:2" ht="16.5" customHeight="1">
      <c r="A227" s="24" t="s">
        <v>940</v>
      </c>
      <c r="B227" s="9">
        <v>0</v>
      </c>
    </row>
    <row r="228" spans="1:2" ht="16.5" customHeight="1">
      <c r="A228" s="24" t="s">
        <v>1073</v>
      </c>
      <c r="B228" s="9">
        <v>0</v>
      </c>
    </row>
    <row r="229" spans="1:2" ht="16.5" customHeight="1">
      <c r="A229" s="24" t="s">
        <v>1074</v>
      </c>
      <c r="B229" s="9">
        <v>0</v>
      </c>
    </row>
    <row r="230" spans="1:2" ht="16.5" customHeight="1">
      <c r="A230" s="24" t="s">
        <v>947</v>
      </c>
      <c r="B230" s="9">
        <v>0</v>
      </c>
    </row>
    <row r="231" spans="1:2" ht="16.5" customHeight="1">
      <c r="A231" s="24" t="s">
        <v>1075</v>
      </c>
      <c r="B231" s="25">
        <v>450</v>
      </c>
    </row>
    <row r="232" spans="1:2" ht="16.5" customHeight="1">
      <c r="A232" s="23" t="s">
        <v>1076</v>
      </c>
      <c r="B232" s="9">
        <f>SUM(B233:B238)</f>
        <v>785</v>
      </c>
    </row>
    <row r="233" spans="1:2" ht="16.5" customHeight="1">
      <c r="A233" s="24" t="s">
        <v>938</v>
      </c>
      <c r="B233" s="20">
        <v>353</v>
      </c>
    </row>
    <row r="234" spans="1:2" ht="16.5" customHeight="1">
      <c r="A234" s="24" t="s">
        <v>939</v>
      </c>
      <c r="B234" s="9">
        <v>432</v>
      </c>
    </row>
    <row r="235" spans="1:2" ht="16.5" customHeight="1">
      <c r="A235" s="24" t="s">
        <v>940</v>
      </c>
      <c r="B235" s="9">
        <v>0</v>
      </c>
    </row>
    <row r="236" spans="1:2" ht="16.5" customHeight="1">
      <c r="A236" s="24" t="s">
        <v>1077</v>
      </c>
      <c r="B236" s="9">
        <v>0</v>
      </c>
    </row>
    <row r="237" spans="1:2" ht="16.5" customHeight="1">
      <c r="A237" s="24" t="s">
        <v>947</v>
      </c>
      <c r="B237" s="9">
        <v>0</v>
      </c>
    </row>
    <row r="238" spans="1:2" ht="16.5" customHeight="1">
      <c r="A238" s="24" t="s">
        <v>1078</v>
      </c>
      <c r="B238" s="9">
        <v>0</v>
      </c>
    </row>
    <row r="239" spans="1:2" ht="16.5" customHeight="1">
      <c r="A239" s="23" t="s">
        <v>1079</v>
      </c>
      <c r="B239" s="9">
        <f>SUM(B240:B244)</f>
        <v>595</v>
      </c>
    </row>
    <row r="240" spans="1:2" ht="16.5" customHeight="1">
      <c r="A240" s="24" t="s">
        <v>938</v>
      </c>
      <c r="B240" s="9">
        <v>157</v>
      </c>
    </row>
    <row r="241" spans="1:2" ht="16.5" customHeight="1">
      <c r="A241" s="24" t="s">
        <v>939</v>
      </c>
      <c r="B241" s="9">
        <v>428</v>
      </c>
    </row>
    <row r="242" spans="1:2" ht="16.5" customHeight="1">
      <c r="A242" s="24" t="s">
        <v>940</v>
      </c>
      <c r="B242" s="9">
        <v>0</v>
      </c>
    </row>
    <row r="243" spans="1:2" ht="16.5" customHeight="1">
      <c r="A243" s="24" t="s">
        <v>947</v>
      </c>
      <c r="B243" s="9">
        <v>0</v>
      </c>
    </row>
    <row r="244" spans="1:2" ht="16.5" customHeight="1">
      <c r="A244" s="24" t="s">
        <v>1080</v>
      </c>
      <c r="B244" s="9">
        <v>10</v>
      </c>
    </row>
    <row r="245" spans="1:2" ht="16.5" customHeight="1">
      <c r="A245" s="23" t="s">
        <v>1081</v>
      </c>
      <c r="B245" s="9">
        <f>SUM(B246:B250)</f>
        <v>217</v>
      </c>
    </row>
    <row r="246" spans="1:2" ht="16.5" customHeight="1">
      <c r="A246" s="24" t="s">
        <v>938</v>
      </c>
      <c r="B246" s="9">
        <v>79</v>
      </c>
    </row>
    <row r="247" spans="1:2" ht="16.5" customHeight="1">
      <c r="A247" s="24" t="s">
        <v>939</v>
      </c>
      <c r="B247" s="9">
        <v>118</v>
      </c>
    </row>
    <row r="248" spans="1:2" ht="16.5" customHeight="1">
      <c r="A248" s="24" t="s">
        <v>940</v>
      </c>
      <c r="B248" s="9">
        <v>0</v>
      </c>
    </row>
    <row r="249" spans="1:2" ht="16.5" customHeight="1">
      <c r="A249" s="24" t="s">
        <v>947</v>
      </c>
      <c r="B249" s="9">
        <v>0</v>
      </c>
    </row>
    <row r="250" spans="1:2" ht="16.5" customHeight="1">
      <c r="A250" s="24" t="s">
        <v>1082</v>
      </c>
      <c r="B250" s="9">
        <v>20</v>
      </c>
    </row>
    <row r="251" spans="1:2" ht="16.5" customHeight="1">
      <c r="A251" s="23" t="s">
        <v>1083</v>
      </c>
      <c r="B251" s="9">
        <f>SUM(B252:B256)</f>
        <v>169</v>
      </c>
    </row>
    <row r="252" spans="1:2" ht="16.5" customHeight="1">
      <c r="A252" s="24" t="s">
        <v>938</v>
      </c>
      <c r="B252" s="9">
        <v>60</v>
      </c>
    </row>
    <row r="253" spans="1:2" ht="16.5" customHeight="1">
      <c r="A253" s="24" t="s">
        <v>939</v>
      </c>
      <c r="B253" s="9">
        <v>109</v>
      </c>
    </row>
    <row r="254" spans="1:2" ht="16.5" customHeight="1">
      <c r="A254" s="24" t="s">
        <v>940</v>
      </c>
      <c r="B254" s="9">
        <v>0</v>
      </c>
    </row>
    <row r="255" spans="1:2" ht="16.5" customHeight="1">
      <c r="A255" s="24" t="s">
        <v>947</v>
      </c>
      <c r="B255" s="9">
        <v>0</v>
      </c>
    </row>
    <row r="256" spans="1:2" ht="16.5" customHeight="1">
      <c r="A256" s="24" t="s">
        <v>1084</v>
      </c>
      <c r="B256" s="9">
        <v>0</v>
      </c>
    </row>
    <row r="257" spans="1:2" ht="16.5" customHeight="1">
      <c r="A257" s="23" t="s">
        <v>1085</v>
      </c>
      <c r="B257" s="9">
        <f>SUM(B258:B262)</f>
        <v>0</v>
      </c>
    </row>
    <row r="258" spans="1:2" ht="16.5" customHeight="1">
      <c r="A258" s="24" t="s">
        <v>938</v>
      </c>
      <c r="B258" s="9">
        <v>0</v>
      </c>
    </row>
    <row r="259" spans="1:2" ht="16.5" customHeight="1">
      <c r="A259" s="24" t="s">
        <v>939</v>
      </c>
      <c r="B259" s="9">
        <v>0</v>
      </c>
    </row>
    <row r="260" spans="1:2" ht="16.5" customHeight="1">
      <c r="A260" s="24" t="s">
        <v>940</v>
      </c>
      <c r="B260" s="9">
        <v>0</v>
      </c>
    </row>
    <row r="261" spans="1:2" ht="16.5" customHeight="1">
      <c r="A261" s="24" t="s">
        <v>947</v>
      </c>
      <c r="B261" s="9">
        <v>0</v>
      </c>
    </row>
    <row r="262" spans="1:2" ht="16.5" customHeight="1">
      <c r="A262" s="24" t="s">
        <v>1086</v>
      </c>
      <c r="B262" s="25">
        <v>0</v>
      </c>
    </row>
    <row r="263" spans="1:2" ht="16.5" customHeight="1">
      <c r="A263" s="23" t="s">
        <v>1087</v>
      </c>
      <c r="B263" s="9">
        <f>SUM(B264:B268)</f>
        <v>2307</v>
      </c>
    </row>
    <row r="264" spans="1:2" ht="16.5" customHeight="1">
      <c r="A264" s="24" t="s">
        <v>938</v>
      </c>
      <c r="B264" s="20">
        <v>148</v>
      </c>
    </row>
    <row r="265" spans="1:2" ht="16.5" customHeight="1">
      <c r="A265" s="24" t="s">
        <v>939</v>
      </c>
      <c r="B265" s="9">
        <v>326</v>
      </c>
    </row>
    <row r="266" spans="1:2" ht="16.5" customHeight="1">
      <c r="A266" s="24" t="s">
        <v>940</v>
      </c>
      <c r="B266" s="9">
        <v>0</v>
      </c>
    </row>
    <row r="267" spans="1:2" ht="16.5" customHeight="1">
      <c r="A267" s="24" t="s">
        <v>947</v>
      </c>
      <c r="B267" s="9">
        <v>0</v>
      </c>
    </row>
    <row r="268" spans="1:2" ht="16.5" customHeight="1">
      <c r="A268" s="24" t="s">
        <v>1088</v>
      </c>
      <c r="B268" s="9">
        <v>1833</v>
      </c>
    </row>
    <row r="269" spans="1:2" ht="16.5" customHeight="1">
      <c r="A269" s="23" t="s">
        <v>1089</v>
      </c>
      <c r="B269" s="9">
        <f>SUM(B270:B271)</f>
        <v>270</v>
      </c>
    </row>
    <row r="270" spans="1:2" ht="16.5" customHeight="1">
      <c r="A270" s="24" t="s">
        <v>1090</v>
      </c>
      <c r="B270" s="9">
        <v>0</v>
      </c>
    </row>
    <row r="271" spans="1:2" ht="16.5" customHeight="1">
      <c r="A271" s="24" t="s">
        <v>1091</v>
      </c>
      <c r="B271" s="9">
        <v>270</v>
      </c>
    </row>
    <row r="272" spans="1:2" ht="16.5" customHeight="1">
      <c r="A272" s="23" t="s">
        <v>1092</v>
      </c>
      <c r="B272" s="9">
        <f>SUM(B273,B280,B283,B290,B296,B301,B303,B308)</f>
        <v>0</v>
      </c>
    </row>
    <row r="273" spans="1:2" ht="16.5" customHeight="1">
      <c r="A273" s="23" t="s">
        <v>1093</v>
      </c>
      <c r="B273" s="9">
        <f>SUM(B274:B279)</f>
        <v>0</v>
      </c>
    </row>
    <row r="274" spans="1:2" ht="16.5" customHeight="1">
      <c r="A274" s="24" t="s">
        <v>938</v>
      </c>
      <c r="B274" s="9">
        <v>0</v>
      </c>
    </row>
    <row r="275" spans="1:2" ht="16.5" customHeight="1">
      <c r="A275" s="24" t="s">
        <v>939</v>
      </c>
      <c r="B275" s="9">
        <v>0</v>
      </c>
    </row>
    <row r="276" spans="1:2" ht="16.5" customHeight="1">
      <c r="A276" s="24" t="s">
        <v>940</v>
      </c>
      <c r="B276" s="9">
        <v>0</v>
      </c>
    </row>
    <row r="277" spans="1:2" ht="16.5" customHeight="1">
      <c r="A277" s="24" t="s">
        <v>1077</v>
      </c>
      <c r="B277" s="9">
        <v>0</v>
      </c>
    </row>
    <row r="278" spans="1:2" ht="16.5" customHeight="1">
      <c r="A278" s="24" t="s">
        <v>947</v>
      </c>
      <c r="B278" s="9">
        <v>0</v>
      </c>
    </row>
    <row r="279" spans="1:2" ht="16.5" customHeight="1">
      <c r="A279" s="24" t="s">
        <v>1094</v>
      </c>
      <c r="B279" s="9">
        <v>0</v>
      </c>
    </row>
    <row r="280" spans="1:2" ht="16.5" customHeight="1">
      <c r="A280" s="23" t="s">
        <v>1095</v>
      </c>
      <c r="B280" s="9">
        <f>SUM(B281:B282)</f>
        <v>0</v>
      </c>
    </row>
    <row r="281" spans="1:2" ht="16.5" customHeight="1">
      <c r="A281" s="24" t="s">
        <v>1096</v>
      </c>
      <c r="B281" s="9">
        <v>0</v>
      </c>
    </row>
    <row r="282" spans="1:2" ht="16.5" customHeight="1">
      <c r="A282" s="24" t="s">
        <v>1097</v>
      </c>
      <c r="B282" s="9">
        <v>0</v>
      </c>
    </row>
    <row r="283" spans="1:2" ht="16.5" customHeight="1">
      <c r="A283" s="23" t="s">
        <v>1098</v>
      </c>
      <c r="B283" s="9">
        <f>SUM(B284:B289)</f>
        <v>0</v>
      </c>
    </row>
    <row r="284" spans="1:2" ht="16.5" customHeight="1">
      <c r="A284" s="24" t="s">
        <v>1099</v>
      </c>
      <c r="B284" s="9">
        <v>0</v>
      </c>
    </row>
    <row r="285" spans="1:2" ht="16.5" customHeight="1">
      <c r="A285" s="24" t="s">
        <v>1100</v>
      </c>
      <c r="B285" s="9">
        <v>0</v>
      </c>
    </row>
    <row r="286" spans="1:2" ht="16.5" customHeight="1">
      <c r="A286" s="24" t="s">
        <v>1101</v>
      </c>
      <c r="B286" s="9">
        <v>0</v>
      </c>
    </row>
    <row r="287" spans="1:2" ht="16.5" customHeight="1">
      <c r="A287" s="24" t="s">
        <v>1102</v>
      </c>
      <c r="B287" s="9">
        <v>0</v>
      </c>
    </row>
    <row r="288" spans="1:2" ht="16.5" customHeight="1">
      <c r="A288" s="24" t="s">
        <v>1103</v>
      </c>
      <c r="B288" s="9">
        <v>0</v>
      </c>
    </row>
    <row r="289" spans="1:2" ht="16.5" customHeight="1">
      <c r="A289" s="24" t="s">
        <v>1104</v>
      </c>
      <c r="B289" s="9">
        <v>0</v>
      </c>
    </row>
    <row r="290" spans="1:2" ht="16.5" customHeight="1">
      <c r="A290" s="23" t="s">
        <v>1105</v>
      </c>
      <c r="B290" s="9">
        <f>SUM(B291:B295)</f>
        <v>0</v>
      </c>
    </row>
    <row r="291" spans="1:2" ht="16.5" customHeight="1">
      <c r="A291" s="24" t="s">
        <v>1106</v>
      </c>
      <c r="B291" s="9">
        <v>0</v>
      </c>
    </row>
    <row r="292" spans="1:2" ht="16.5" customHeight="1">
      <c r="A292" s="24" t="s">
        <v>1107</v>
      </c>
      <c r="B292" s="9">
        <v>0</v>
      </c>
    </row>
    <row r="293" spans="1:2" ht="16.5" customHeight="1">
      <c r="A293" s="24" t="s">
        <v>1108</v>
      </c>
      <c r="B293" s="9">
        <v>0</v>
      </c>
    </row>
    <row r="294" spans="1:2" ht="16.5" customHeight="1">
      <c r="A294" s="24" t="s">
        <v>1109</v>
      </c>
      <c r="B294" s="9">
        <v>0</v>
      </c>
    </row>
    <row r="295" spans="1:2" ht="16.5" customHeight="1">
      <c r="A295" s="24" t="s">
        <v>1110</v>
      </c>
      <c r="B295" s="9">
        <v>0</v>
      </c>
    </row>
    <row r="296" spans="1:2" ht="16.5" customHeight="1">
      <c r="A296" s="23" t="s">
        <v>1111</v>
      </c>
      <c r="B296" s="9">
        <f>SUM(B297:B300)</f>
        <v>0</v>
      </c>
    </row>
    <row r="297" spans="1:2" ht="16.5" customHeight="1">
      <c r="A297" s="24" t="s">
        <v>1112</v>
      </c>
      <c r="B297" s="9">
        <v>0</v>
      </c>
    </row>
    <row r="298" spans="1:2" ht="16.5" customHeight="1">
      <c r="A298" s="24" t="s">
        <v>1113</v>
      </c>
      <c r="B298" s="9">
        <v>0</v>
      </c>
    </row>
    <row r="299" spans="1:2" ht="16.5" customHeight="1">
      <c r="A299" s="24" t="s">
        <v>1114</v>
      </c>
      <c r="B299" s="9">
        <v>0</v>
      </c>
    </row>
    <row r="300" spans="1:2" ht="16.5" customHeight="1">
      <c r="A300" s="24" t="s">
        <v>1115</v>
      </c>
      <c r="B300" s="9">
        <v>0</v>
      </c>
    </row>
    <row r="301" spans="1:2" ht="16.5" customHeight="1">
      <c r="A301" s="23" t="s">
        <v>1116</v>
      </c>
      <c r="B301" s="9">
        <f>B302</f>
        <v>0</v>
      </c>
    </row>
    <row r="302" spans="1:2" ht="16.5" customHeight="1">
      <c r="A302" s="24" t="s">
        <v>1117</v>
      </c>
      <c r="B302" s="9">
        <v>0</v>
      </c>
    </row>
    <row r="303" spans="1:2" ht="16.5" customHeight="1">
      <c r="A303" s="23" t="s">
        <v>1118</v>
      </c>
      <c r="B303" s="9">
        <f>SUM(B304:B307)</f>
        <v>0</v>
      </c>
    </row>
    <row r="304" spans="1:2" ht="16.5" customHeight="1">
      <c r="A304" s="24" t="s">
        <v>1119</v>
      </c>
      <c r="B304" s="9">
        <v>0</v>
      </c>
    </row>
    <row r="305" spans="1:2" ht="16.5" customHeight="1">
      <c r="A305" s="24" t="s">
        <v>1120</v>
      </c>
      <c r="B305" s="9">
        <v>0</v>
      </c>
    </row>
    <row r="306" spans="1:2" ht="16.5" customHeight="1">
      <c r="A306" s="24" t="s">
        <v>1121</v>
      </c>
      <c r="B306" s="9">
        <v>0</v>
      </c>
    </row>
    <row r="307" spans="1:2" ht="16.5" customHeight="1">
      <c r="A307" s="24" t="s">
        <v>1122</v>
      </c>
      <c r="B307" s="9">
        <v>0</v>
      </c>
    </row>
    <row r="308" spans="1:2" ht="16.5" customHeight="1">
      <c r="A308" s="23" t="s">
        <v>1123</v>
      </c>
      <c r="B308" s="9">
        <f aca="true" t="shared" si="0" ref="B308:B313">B309</f>
        <v>0</v>
      </c>
    </row>
    <row r="309" spans="1:2" ht="16.5" customHeight="1">
      <c r="A309" s="24" t="s">
        <v>1124</v>
      </c>
      <c r="B309" s="9">
        <v>0</v>
      </c>
    </row>
    <row r="310" spans="1:2" ht="16.5" customHeight="1">
      <c r="A310" s="23" t="s">
        <v>1125</v>
      </c>
      <c r="B310" s="9">
        <f>SUM(B311,B313,B315,B317,B319,B321,B328)</f>
        <v>870</v>
      </c>
    </row>
    <row r="311" spans="1:2" ht="16.5" customHeight="1">
      <c r="A311" s="23" t="s">
        <v>1126</v>
      </c>
      <c r="B311" s="9">
        <f t="shared" si="0"/>
        <v>0</v>
      </c>
    </row>
    <row r="312" spans="1:2" ht="16.5" customHeight="1">
      <c r="A312" s="24" t="s">
        <v>1127</v>
      </c>
      <c r="B312" s="9">
        <v>0</v>
      </c>
    </row>
    <row r="313" spans="1:2" ht="16.5" customHeight="1">
      <c r="A313" s="23" t="s">
        <v>1128</v>
      </c>
      <c r="B313" s="9">
        <f t="shared" si="0"/>
        <v>52</v>
      </c>
    </row>
    <row r="314" spans="1:2" ht="16.5" customHeight="1">
      <c r="A314" s="24" t="s">
        <v>1129</v>
      </c>
      <c r="B314" s="9">
        <v>52</v>
      </c>
    </row>
    <row r="315" spans="1:2" ht="16.5" customHeight="1">
      <c r="A315" s="23" t="s">
        <v>1130</v>
      </c>
      <c r="B315" s="9">
        <f aca="true" t="shared" si="1" ref="B315:B319">B316</f>
        <v>818</v>
      </c>
    </row>
    <row r="316" spans="1:2" ht="16.5" customHeight="1">
      <c r="A316" s="24" t="s">
        <v>1131</v>
      </c>
      <c r="B316" s="9">
        <v>818</v>
      </c>
    </row>
    <row r="317" spans="1:2" ht="16.5" customHeight="1">
      <c r="A317" s="23" t="s">
        <v>1132</v>
      </c>
      <c r="B317" s="9">
        <f t="shared" si="1"/>
        <v>0</v>
      </c>
    </row>
    <row r="318" spans="1:2" ht="16.5" customHeight="1">
      <c r="A318" s="24" t="s">
        <v>1133</v>
      </c>
      <c r="B318" s="9">
        <v>0</v>
      </c>
    </row>
    <row r="319" spans="1:2" ht="16.5" customHeight="1">
      <c r="A319" s="23" t="s">
        <v>1134</v>
      </c>
      <c r="B319" s="9">
        <f t="shared" si="1"/>
        <v>0</v>
      </c>
    </row>
    <row r="320" spans="1:2" ht="16.5" customHeight="1">
      <c r="A320" s="24" t="s">
        <v>1135</v>
      </c>
      <c r="B320" s="9">
        <v>0</v>
      </c>
    </row>
    <row r="321" spans="1:2" ht="16.5" customHeight="1">
      <c r="A321" s="23" t="s">
        <v>1136</v>
      </c>
      <c r="B321" s="9">
        <f>SUM(B322:B327)</f>
        <v>0</v>
      </c>
    </row>
    <row r="322" spans="1:2" ht="16.5" customHeight="1">
      <c r="A322" s="24" t="s">
        <v>1137</v>
      </c>
      <c r="B322" s="9">
        <v>0</v>
      </c>
    </row>
    <row r="323" spans="1:2" ht="16.5" customHeight="1">
      <c r="A323" s="24" t="s">
        <v>1138</v>
      </c>
      <c r="B323" s="9">
        <v>0</v>
      </c>
    </row>
    <row r="324" spans="1:2" ht="16.5" customHeight="1">
      <c r="A324" s="24" t="s">
        <v>1139</v>
      </c>
      <c r="B324" s="9">
        <v>0</v>
      </c>
    </row>
    <row r="325" spans="1:2" ht="16.5" customHeight="1">
      <c r="A325" s="24" t="s">
        <v>1140</v>
      </c>
      <c r="B325" s="9">
        <v>0</v>
      </c>
    </row>
    <row r="326" spans="1:2" ht="16.5" customHeight="1">
      <c r="A326" s="24" t="s">
        <v>1141</v>
      </c>
      <c r="B326" s="9">
        <v>0</v>
      </c>
    </row>
    <row r="327" spans="1:2" ht="16.5" customHeight="1">
      <c r="A327" s="24" t="s">
        <v>1142</v>
      </c>
      <c r="B327" s="9">
        <v>0</v>
      </c>
    </row>
    <row r="328" spans="1:2" ht="16.5" customHeight="1">
      <c r="A328" s="23" t="s">
        <v>1143</v>
      </c>
      <c r="B328" s="9">
        <f>B329</f>
        <v>0</v>
      </c>
    </row>
    <row r="329" spans="1:2" ht="16.5" customHeight="1">
      <c r="A329" s="24" t="s">
        <v>1144</v>
      </c>
      <c r="B329" s="9">
        <v>0</v>
      </c>
    </row>
    <row r="330" spans="1:2" ht="16.5" customHeight="1">
      <c r="A330" s="23" t="s">
        <v>1145</v>
      </c>
      <c r="B330" s="9">
        <f>SUM(B331,B341,B363,B370,B382,B391,B403,B412,B421,B429,B438)</f>
        <v>12990</v>
      </c>
    </row>
    <row r="331" spans="1:2" ht="16.5" customHeight="1">
      <c r="A331" s="23" t="s">
        <v>1146</v>
      </c>
      <c r="B331" s="9">
        <f>SUM(B332:B340)</f>
        <v>1003</v>
      </c>
    </row>
    <row r="332" spans="1:2" ht="16.5" customHeight="1">
      <c r="A332" s="24" t="s">
        <v>1147</v>
      </c>
      <c r="B332" s="9">
        <v>80</v>
      </c>
    </row>
    <row r="333" spans="1:2" ht="16.5" customHeight="1">
      <c r="A333" s="24" t="s">
        <v>1148</v>
      </c>
      <c r="B333" s="9">
        <v>675</v>
      </c>
    </row>
    <row r="334" spans="1:2" ht="16.5" customHeight="1">
      <c r="A334" s="24" t="s">
        <v>1149</v>
      </c>
      <c r="B334" s="9">
        <v>248</v>
      </c>
    </row>
    <row r="335" spans="1:2" ht="16.5" customHeight="1">
      <c r="A335" s="24" t="s">
        <v>1150</v>
      </c>
      <c r="B335" s="9">
        <v>0</v>
      </c>
    </row>
    <row r="336" spans="1:2" ht="16.5" customHeight="1">
      <c r="A336" s="24" t="s">
        <v>1151</v>
      </c>
      <c r="B336" s="9">
        <v>0</v>
      </c>
    </row>
    <row r="337" spans="1:2" ht="16.5" customHeight="1">
      <c r="A337" s="24" t="s">
        <v>1152</v>
      </c>
      <c r="B337" s="9">
        <v>0</v>
      </c>
    </row>
    <row r="338" spans="1:2" ht="16.5" customHeight="1">
      <c r="A338" s="24" t="s">
        <v>1153</v>
      </c>
      <c r="B338" s="9">
        <v>0</v>
      </c>
    </row>
    <row r="339" spans="1:2" ht="16.5" customHeight="1">
      <c r="A339" s="24" t="s">
        <v>1154</v>
      </c>
      <c r="B339" s="9">
        <v>0</v>
      </c>
    </row>
    <row r="340" spans="1:2" ht="16.5" customHeight="1">
      <c r="A340" s="24" t="s">
        <v>1155</v>
      </c>
      <c r="B340" s="9">
        <v>0</v>
      </c>
    </row>
    <row r="341" spans="1:2" ht="16.5" customHeight="1">
      <c r="A341" s="23" t="s">
        <v>1156</v>
      </c>
      <c r="B341" s="9">
        <f>SUM(B342:B362)</f>
        <v>8328</v>
      </c>
    </row>
    <row r="342" spans="1:2" ht="16.5" customHeight="1">
      <c r="A342" s="24" t="s">
        <v>938</v>
      </c>
      <c r="B342" s="9">
        <v>2295</v>
      </c>
    </row>
    <row r="343" spans="1:2" ht="16.5" customHeight="1">
      <c r="A343" s="24" t="s">
        <v>939</v>
      </c>
      <c r="B343" s="9">
        <v>3091</v>
      </c>
    </row>
    <row r="344" spans="1:2" ht="16.5" customHeight="1">
      <c r="A344" s="24" t="s">
        <v>940</v>
      </c>
      <c r="B344" s="9">
        <v>0</v>
      </c>
    </row>
    <row r="345" spans="1:2" ht="16.5" customHeight="1">
      <c r="A345" s="24" t="s">
        <v>1157</v>
      </c>
      <c r="B345" s="9">
        <v>0</v>
      </c>
    </row>
    <row r="346" spans="1:2" ht="16.5" customHeight="1">
      <c r="A346" s="24" t="s">
        <v>1158</v>
      </c>
      <c r="B346" s="9">
        <v>0</v>
      </c>
    </row>
    <row r="347" spans="1:2" ht="16.5" customHeight="1">
      <c r="A347" s="24" t="s">
        <v>1159</v>
      </c>
      <c r="B347" s="9">
        <v>0</v>
      </c>
    </row>
    <row r="348" spans="1:2" ht="16.5" customHeight="1">
      <c r="A348" s="24" t="s">
        <v>1160</v>
      </c>
      <c r="B348" s="9">
        <v>0</v>
      </c>
    </row>
    <row r="349" spans="1:2" ht="16.5" customHeight="1">
      <c r="A349" s="24" t="s">
        <v>1161</v>
      </c>
      <c r="B349" s="9">
        <v>5</v>
      </c>
    </row>
    <row r="350" spans="1:2" ht="16.5" customHeight="1">
      <c r="A350" s="24" t="s">
        <v>1162</v>
      </c>
      <c r="B350" s="9">
        <v>0</v>
      </c>
    </row>
    <row r="351" spans="1:2" ht="16.5" customHeight="1">
      <c r="A351" s="24" t="s">
        <v>1163</v>
      </c>
      <c r="B351" s="9">
        <v>0</v>
      </c>
    </row>
    <row r="352" spans="1:2" ht="16.5" customHeight="1">
      <c r="A352" s="24" t="s">
        <v>1164</v>
      </c>
      <c r="B352" s="9">
        <v>8</v>
      </c>
    </row>
    <row r="353" spans="1:2" ht="16.5" customHeight="1">
      <c r="A353" s="24" t="s">
        <v>1165</v>
      </c>
      <c r="B353" s="9">
        <v>0</v>
      </c>
    </row>
    <row r="354" spans="1:2" ht="16.5" customHeight="1">
      <c r="A354" s="24" t="s">
        <v>1166</v>
      </c>
      <c r="B354" s="9">
        <v>0</v>
      </c>
    </row>
    <row r="355" spans="1:2" ht="16.5" customHeight="1">
      <c r="A355" s="24" t="s">
        <v>1167</v>
      </c>
      <c r="B355" s="9">
        <v>0</v>
      </c>
    </row>
    <row r="356" spans="1:2" ht="16.5" customHeight="1">
      <c r="A356" s="24" t="s">
        <v>1168</v>
      </c>
      <c r="B356" s="9">
        <v>0</v>
      </c>
    </row>
    <row r="357" spans="1:2" ht="16.5" customHeight="1">
      <c r="A357" s="24" t="s">
        <v>1169</v>
      </c>
      <c r="B357" s="9">
        <v>0</v>
      </c>
    </row>
    <row r="358" spans="1:2" ht="16.5" customHeight="1">
      <c r="A358" s="24" t="s">
        <v>1170</v>
      </c>
      <c r="B358" s="9">
        <v>291</v>
      </c>
    </row>
    <row r="359" spans="1:2" ht="16.5" customHeight="1">
      <c r="A359" s="24" t="s">
        <v>1171</v>
      </c>
      <c r="B359" s="9">
        <v>0</v>
      </c>
    </row>
    <row r="360" spans="1:2" ht="16.5" customHeight="1">
      <c r="A360" s="24" t="s">
        <v>980</v>
      </c>
      <c r="B360" s="9">
        <v>0</v>
      </c>
    </row>
    <row r="361" spans="1:2" ht="16.5" customHeight="1">
      <c r="A361" s="24" t="s">
        <v>947</v>
      </c>
      <c r="B361" s="9">
        <v>0</v>
      </c>
    </row>
    <row r="362" spans="1:2" ht="16.5" customHeight="1">
      <c r="A362" s="24" t="s">
        <v>1172</v>
      </c>
      <c r="B362" s="9">
        <v>2638</v>
      </c>
    </row>
    <row r="363" spans="1:2" ht="16.5" customHeight="1">
      <c r="A363" s="23" t="s">
        <v>1173</v>
      </c>
      <c r="B363" s="9">
        <f>SUM(B364:B369)</f>
        <v>0</v>
      </c>
    </row>
    <row r="364" spans="1:2" ht="16.5" customHeight="1">
      <c r="A364" s="24" t="s">
        <v>938</v>
      </c>
      <c r="B364" s="9">
        <v>0</v>
      </c>
    </row>
    <row r="365" spans="1:2" ht="16.5" customHeight="1">
      <c r="A365" s="24" t="s">
        <v>939</v>
      </c>
      <c r="B365" s="9">
        <v>0</v>
      </c>
    </row>
    <row r="366" spans="1:2" ht="16.5" customHeight="1">
      <c r="A366" s="24" t="s">
        <v>940</v>
      </c>
      <c r="B366" s="9">
        <v>0</v>
      </c>
    </row>
    <row r="367" spans="1:2" ht="16.5" customHeight="1">
      <c r="A367" s="24" t="s">
        <v>1174</v>
      </c>
      <c r="B367" s="9">
        <v>0</v>
      </c>
    </row>
    <row r="368" spans="1:2" ht="16.5" customHeight="1">
      <c r="A368" s="24" t="s">
        <v>947</v>
      </c>
      <c r="B368" s="9">
        <v>0</v>
      </c>
    </row>
    <row r="369" spans="1:2" ht="16.5" customHeight="1">
      <c r="A369" s="24" t="s">
        <v>1175</v>
      </c>
      <c r="B369" s="9">
        <v>0</v>
      </c>
    </row>
    <row r="370" spans="1:2" ht="16.5" customHeight="1">
      <c r="A370" s="23" t="s">
        <v>1176</v>
      </c>
      <c r="B370" s="9">
        <f>SUM(B371:B381)</f>
        <v>1289</v>
      </c>
    </row>
    <row r="371" spans="1:2" ht="16.5" customHeight="1">
      <c r="A371" s="24" t="s">
        <v>938</v>
      </c>
      <c r="B371" s="9">
        <v>557</v>
      </c>
    </row>
    <row r="372" spans="1:2" ht="16.5" customHeight="1">
      <c r="A372" s="24" t="s">
        <v>939</v>
      </c>
      <c r="B372" s="9">
        <v>235</v>
      </c>
    </row>
    <row r="373" spans="1:2" ht="16.5" customHeight="1">
      <c r="A373" s="24" t="s">
        <v>940</v>
      </c>
      <c r="B373" s="9">
        <v>0</v>
      </c>
    </row>
    <row r="374" spans="1:2" ht="16.5" customHeight="1">
      <c r="A374" s="24" t="s">
        <v>1177</v>
      </c>
      <c r="B374" s="9">
        <v>0</v>
      </c>
    </row>
    <row r="375" spans="1:2" ht="16.5" customHeight="1">
      <c r="A375" s="24" t="s">
        <v>1178</v>
      </c>
      <c r="B375" s="9">
        <v>0</v>
      </c>
    </row>
    <row r="376" spans="1:2" ht="16.5" customHeight="1">
      <c r="A376" s="24" t="s">
        <v>1179</v>
      </c>
      <c r="B376" s="9">
        <v>0</v>
      </c>
    </row>
    <row r="377" spans="1:2" ht="16.5" customHeight="1">
      <c r="A377" s="24" t="s">
        <v>1180</v>
      </c>
      <c r="B377" s="9">
        <v>0</v>
      </c>
    </row>
    <row r="378" spans="1:2" ht="16.5" customHeight="1">
      <c r="A378" s="24" t="s">
        <v>1181</v>
      </c>
      <c r="B378" s="9">
        <v>0</v>
      </c>
    </row>
    <row r="379" spans="1:2" ht="16.5" customHeight="1">
      <c r="A379" s="24" t="s">
        <v>1182</v>
      </c>
      <c r="B379" s="9">
        <v>0</v>
      </c>
    </row>
    <row r="380" spans="1:2" ht="16.5" customHeight="1">
      <c r="A380" s="24" t="s">
        <v>947</v>
      </c>
      <c r="B380" s="9">
        <v>0</v>
      </c>
    </row>
    <row r="381" spans="1:2" ht="16.5" customHeight="1">
      <c r="A381" s="24" t="s">
        <v>1183</v>
      </c>
      <c r="B381" s="9">
        <v>497</v>
      </c>
    </row>
    <row r="382" spans="1:2" ht="16.5" customHeight="1">
      <c r="A382" s="23" t="s">
        <v>1184</v>
      </c>
      <c r="B382" s="9">
        <f>SUM(B383:B390)</f>
        <v>1702</v>
      </c>
    </row>
    <row r="383" spans="1:2" ht="16.5" customHeight="1">
      <c r="A383" s="24" t="s">
        <v>938</v>
      </c>
      <c r="B383" s="9">
        <v>484</v>
      </c>
    </row>
    <row r="384" spans="1:2" ht="16.5" customHeight="1">
      <c r="A384" s="24" t="s">
        <v>939</v>
      </c>
      <c r="B384" s="9">
        <v>431</v>
      </c>
    </row>
    <row r="385" spans="1:2" ht="16.5" customHeight="1">
      <c r="A385" s="24" t="s">
        <v>940</v>
      </c>
      <c r="B385" s="9">
        <v>0</v>
      </c>
    </row>
    <row r="386" spans="1:2" ht="16.5" customHeight="1">
      <c r="A386" s="24" t="s">
        <v>1185</v>
      </c>
      <c r="B386" s="9">
        <v>0</v>
      </c>
    </row>
    <row r="387" spans="1:2" ht="16.5" customHeight="1">
      <c r="A387" s="24" t="s">
        <v>1186</v>
      </c>
      <c r="B387" s="9">
        <v>0</v>
      </c>
    </row>
    <row r="388" spans="1:2" ht="16.5" customHeight="1">
      <c r="A388" s="24" t="s">
        <v>1187</v>
      </c>
      <c r="B388" s="9">
        <v>358</v>
      </c>
    </row>
    <row r="389" spans="1:2" ht="16.5" customHeight="1">
      <c r="A389" s="24" t="s">
        <v>947</v>
      </c>
      <c r="B389" s="9">
        <v>0</v>
      </c>
    </row>
    <row r="390" spans="1:2" ht="16.5" customHeight="1">
      <c r="A390" s="24" t="s">
        <v>1188</v>
      </c>
      <c r="B390" s="9">
        <v>429</v>
      </c>
    </row>
    <row r="391" spans="1:2" ht="16.5" customHeight="1">
      <c r="A391" s="23" t="s">
        <v>1189</v>
      </c>
      <c r="B391" s="9">
        <f>SUM(B392:B402)</f>
        <v>470</v>
      </c>
    </row>
    <row r="392" spans="1:2" ht="16.5" customHeight="1">
      <c r="A392" s="24" t="s">
        <v>938</v>
      </c>
      <c r="B392" s="9">
        <v>259</v>
      </c>
    </row>
    <row r="393" spans="1:2" ht="16.5" customHeight="1">
      <c r="A393" s="24" t="s">
        <v>939</v>
      </c>
      <c r="B393" s="9">
        <v>9</v>
      </c>
    </row>
    <row r="394" spans="1:2" ht="16.5" customHeight="1">
      <c r="A394" s="24" t="s">
        <v>940</v>
      </c>
      <c r="B394" s="9">
        <v>0</v>
      </c>
    </row>
    <row r="395" spans="1:2" ht="16.5" customHeight="1">
      <c r="A395" s="24" t="s">
        <v>1190</v>
      </c>
      <c r="B395" s="9">
        <v>16</v>
      </c>
    </row>
    <row r="396" spans="1:2" ht="16.5" customHeight="1">
      <c r="A396" s="24" t="s">
        <v>1191</v>
      </c>
      <c r="B396" s="9">
        <v>25</v>
      </c>
    </row>
    <row r="397" spans="1:2" ht="16.5" customHeight="1">
      <c r="A397" s="24" t="s">
        <v>1192</v>
      </c>
      <c r="B397" s="9">
        <v>15</v>
      </c>
    </row>
    <row r="398" spans="1:2" ht="16.5" customHeight="1">
      <c r="A398" s="24" t="s">
        <v>1193</v>
      </c>
      <c r="B398" s="9">
        <v>32</v>
      </c>
    </row>
    <row r="399" spans="1:2" ht="16.5" customHeight="1">
      <c r="A399" s="24" t="s">
        <v>1194</v>
      </c>
      <c r="B399" s="9">
        <v>0</v>
      </c>
    </row>
    <row r="400" spans="1:2" ht="16.5" customHeight="1">
      <c r="A400" s="24" t="s">
        <v>1195</v>
      </c>
      <c r="B400" s="9">
        <v>0</v>
      </c>
    </row>
    <row r="401" spans="1:2" ht="16.5" customHeight="1">
      <c r="A401" s="24" t="s">
        <v>947</v>
      </c>
      <c r="B401" s="9">
        <v>0</v>
      </c>
    </row>
    <row r="402" spans="1:2" ht="16.5" customHeight="1">
      <c r="A402" s="24" t="s">
        <v>1196</v>
      </c>
      <c r="B402" s="9">
        <v>114</v>
      </c>
    </row>
    <row r="403" spans="1:2" ht="16.5" customHeight="1">
      <c r="A403" s="23" t="s">
        <v>1197</v>
      </c>
      <c r="B403" s="9">
        <f>SUM(B404:B411)</f>
        <v>0</v>
      </c>
    </row>
    <row r="404" spans="1:2" ht="16.5" customHeight="1">
      <c r="A404" s="24" t="s">
        <v>938</v>
      </c>
      <c r="B404" s="9">
        <v>0</v>
      </c>
    </row>
    <row r="405" spans="1:2" ht="16.5" customHeight="1">
      <c r="A405" s="24" t="s">
        <v>939</v>
      </c>
      <c r="B405" s="9">
        <v>0</v>
      </c>
    </row>
    <row r="406" spans="1:2" ht="16.5" customHeight="1">
      <c r="A406" s="24" t="s">
        <v>940</v>
      </c>
      <c r="B406" s="9">
        <v>0</v>
      </c>
    </row>
    <row r="407" spans="1:2" ht="16.5" customHeight="1">
      <c r="A407" s="24" t="s">
        <v>1198</v>
      </c>
      <c r="B407" s="9">
        <v>0</v>
      </c>
    </row>
    <row r="408" spans="1:2" ht="16.5" customHeight="1">
      <c r="A408" s="24" t="s">
        <v>1199</v>
      </c>
      <c r="B408" s="9">
        <v>0</v>
      </c>
    </row>
    <row r="409" spans="1:2" ht="16.5" customHeight="1">
      <c r="A409" s="24" t="s">
        <v>1200</v>
      </c>
      <c r="B409" s="9">
        <v>0</v>
      </c>
    </row>
    <row r="410" spans="1:2" ht="16.5" customHeight="1">
      <c r="A410" s="24" t="s">
        <v>947</v>
      </c>
      <c r="B410" s="9">
        <v>0</v>
      </c>
    </row>
    <row r="411" spans="1:2" ht="16.5" customHeight="1">
      <c r="A411" s="24" t="s">
        <v>1201</v>
      </c>
      <c r="B411" s="9">
        <v>0</v>
      </c>
    </row>
    <row r="412" spans="1:2" ht="16.5" customHeight="1">
      <c r="A412" s="23" t="s">
        <v>1202</v>
      </c>
      <c r="B412" s="9">
        <f>SUM(B413:B420)</f>
        <v>0</v>
      </c>
    </row>
    <row r="413" spans="1:2" ht="16.5" customHeight="1">
      <c r="A413" s="24" t="s">
        <v>938</v>
      </c>
      <c r="B413" s="9">
        <v>0</v>
      </c>
    </row>
    <row r="414" spans="1:2" ht="16.5" customHeight="1">
      <c r="A414" s="24" t="s">
        <v>939</v>
      </c>
      <c r="B414" s="9">
        <v>0</v>
      </c>
    </row>
    <row r="415" spans="1:2" ht="16.5" customHeight="1">
      <c r="A415" s="24" t="s">
        <v>940</v>
      </c>
      <c r="B415" s="9">
        <v>0</v>
      </c>
    </row>
    <row r="416" spans="1:2" ht="16.5" customHeight="1">
      <c r="A416" s="24" t="s">
        <v>1203</v>
      </c>
      <c r="B416" s="9">
        <v>0</v>
      </c>
    </row>
    <row r="417" spans="1:2" ht="16.5" customHeight="1">
      <c r="A417" s="24" t="s">
        <v>1204</v>
      </c>
      <c r="B417" s="9">
        <v>0</v>
      </c>
    </row>
    <row r="418" spans="1:2" ht="16.5" customHeight="1">
      <c r="A418" s="24" t="s">
        <v>1205</v>
      </c>
      <c r="B418" s="9">
        <v>0</v>
      </c>
    </row>
    <row r="419" spans="1:2" ht="16.5" customHeight="1">
      <c r="A419" s="24" t="s">
        <v>947</v>
      </c>
      <c r="B419" s="9">
        <v>0</v>
      </c>
    </row>
    <row r="420" spans="1:2" ht="16.5" customHeight="1">
      <c r="A420" s="24" t="s">
        <v>1206</v>
      </c>
      <c r="B420" s="9">
        <v>0</v>
      </c>
    </row>
    <row r="421" spans="1:2" ht="16.5" customHeight="1">
      <c r="A421" s="23" t="s">
        <v>1207</v>
      </c>
      <c r="B421" s="9">
        <f>SUM(B422:B428)</f>
        <v>111</v>
      </c>
    </row>
    <row r="422" spans="1:2" ht="16.5" customHeight="1">
      <c r="A422" s="24" t="s">
        <v>938</v>
      </c>
      <c r="B422" s="9">
        <v>17</v>
      </c>
    </row>
    <row r="423" spans="1:2" ht="16.5" customHeight="1">
      <c r="A423" s="24" t="s">
        <v>939</v>
      </c>
      <c r="B423" s="9">
        <v>94</v>
      </c>
    </row>
    <row r="424" spans="1:2" ht="16.5" customHeight="1">
      <c r="A424" s="24" t="s">
        <v>940</v>
      </c>
      <c r="B424" s="9">
        <v>0</v>
      </c>
    </row>
    <row r="425" spans="1:2" ht="16.5" customHeight="1">
      <c r="A425" s="24" t="s">
        <v>1208</v>
      </c>
      <c r="B425" s="9">
        <v>0</v>
      </c>
    </row>
    <row r="426" spans="1:2" ht="16.5" customHeight="1">
      <c r="A426" s="24" t="s">
        <v>1209</v>
      </c>
      <c r="B426" s="9">
        <v>0</v>
      </c>
    </row>
    <row r="427" spans="1:2" ht="16.5" customHeight="1">
      <c r="A427" s="24" t="s">
        <v>947</v>
      </c>
      <c r="B427" s="9">
        <v>0</v>
      </c>
    </row>
    <row r="428" spans="1:2" ht="16.5" customHeight="1">
      <c r="A428" s="24" t="s">
        <v>1210</v>
      </c>
      <c r="B428" s="9">
        <v>0</v>
      </c>
    </row>
    <row r="429" spans="1:2" ht="16.5" customHeight="1">
      <c r="A429" s="23" t="s">
        <v>1211</v>
      </c>
      <c r="B429" s="9">
        <f>SUM(B430:B437)</f>
        <v>0</v>
      </c>
    </row>
    <row r="430" spans="1:2" ht="16.5" customHeight="1">
      <c r="A430" s="24" t="s">
        <v>938</v>
      </c>
      <c r="B430" s="9">
        <v>0</v>
      </c>
    </row>
    <row r="431" spans="1:2" ht="16.5" customHeight="1">
      <c r="A431" s="24" t="s">
        <v>939</v>
      </c>
      <c r="B431" s="9">
        <v>0</v>
      </c>
    </row>
    <row r="432" spans="1:2" ht="16.5" customHeight="1">
      <c r="A432" s="24" t="s">
        <v>1212</v>
      </c>
      <c r="B432" s="9">
        <v>0</v>
      </c>
    </row>
    <row r="433" spans="1:2" ht="16.5" customHeight="1">
      <c r="A433" s="24" t="s">
        <v>1213</v>
      </c>
      <c r="B433" s="9">
        <v>0</v>
      </c>
    </row>
    <row r="434" spans="1:2" ht="16.5" customHeight="1">
      <c r="A434" s="24" t="s">
        <v>1214</v>
      </c>
      <c r="B434" s="9">
        <v>0</v>
      </c>
    </row>
    <row r="435" spans="1:2" ht="16.5" customHeight="1">
      <c r="A435" s="24" t="s">
        <v>1169</v>
      </c>
      <c r="B435" s="9">
        <v>0</v>
      </c>
    </row>
    <row r="436" spans="1:2" ht="16.5" customHeight="1">
      <c r="A436" s="24" t="s">
        <v>1215</v>
      </c>
      <c r="B436" s="9">
        <v>0</v>
      </c>
    </row>
    <row r="437" spans="1:2" ht="16.5" customHeight="1">
      <c r="A437" s="24" t="s">
        <v>1216</v>
      </c>
      <c r="B437" s="9">
        <v>0</v>
      </c>
    </row>
    <row r="438" spans="1:2" ht="16.5" customHeight="1">
      <c r="A438" s="23" t="s">
        <v>1217</v>
      </c>
      <c r="B438" s="9">
        <f>B439+B440</f>
        <v>87</v>
      </c>
    </row>
    <row r="439" spans="1:2" ht="16.5" customHeight="1">
      <c r="A439" s="24" t="s">
        <v>1218</v>
      </c>
      <c r="B439" s="9">
        <v>87</v>
      </c>
    </row>
    <row r="440" spans="1:2" ht="16.5" customHeight="1">
      <c r="A440" s="24" t="s">
        <v>1219</v>
      </c>
      <c r="B440" s="9">
        <v>0</v>
      </c>
    </row>
    <row r="441" spans="1:2" ht="16.5" customHeight="1">
      <c r="A441" s="23" t="s">
        <v>1220</v>
      </c>
      <c r="B441" s="9">
        <f>SUM(B442,B447,B455,B462,B468,B472,B476,B480,B484,B491)</f>
        <v>42587</v>
      </c>
    </row>
    <row r="442" spans="1:2" ht="16.5" customHeight="1">
      <c r="A442" s="23" t="s">
        <v>1221</v>
      </c>
      <c r="B442" s="9">
        <f>SUM(B443:B446)</f>
        <v>1557</v>
      </c>
    </row>
    <row r="443" spans="1:2" ht="16.5" customHeight="1">
      <c r="A443" s="24" t="s">
        <v>938</v>
      </c>
      <c r="B443" s="9">
        <v>556</v>
      </c>
    </row>
    <row r="444" spans="1:2" ht="16.5" customHeight="1">
      <c r="A444" s="24" t="s">
        <v>939</v>
      </c>
      <c r="B444" s="9">
        <v>814</v>
      </c>
    </row>
    <row r="445" spans="1:2" ht="16.5" customHeight="1">
      <c r="A445" s="24" t="s">
        <v>940</v>
      </c>
      <c r="B445" s="9">
        <v>0</v>
      </c>
    </row>
    <row r="446" spans="1:2" ht="16.5" customHeight="1">
      <c r="A446" s="24" t="s">
        <v>1222</v>
      </c>
      <c r="B446" s="9">
        <v>187</v>
      </c>
    </row>
    <row r="447" spans="1:2" ht="16.5" customHeight="1">
      <c r="A447" s="23" t="s">
        <v>1223</v>
      </c>
      <c r="B447" s="9">
        <f>SUM(B448:B454)</f>
        <v>35931</v>
      </c>
    </row>
    <row r="448" spans="1:2" ht="16.5" customHeight="1">
      <c r="A448" s="24" t="s">
        <v>1224</v>
      </c>
      <c r="B448" s="9">
        <v>1309</v>
      </c>
    </row>
    <row r="449" spans="1:2" ht="16.5" customHeight="1">
      <c r="A449" s="24" t="s">
        <v>1225</v>
      </c>
      <c r="B449" s="9">
        <v>18175</v>
      </c>
    </row>
    <row r="450" spans="1:2" ht="16.5" customHeight="1">
      <c r="A450" s="24" t="s">
        <v>1226</v>
      </c>
      <c r="B450" s="9">
        <v>12735</v>
      </c>
    </row>
    <row r="451" spans="1:2" ht="16.5" customHeight="1">
      <c r="A451" s="24" t="s">
        <v>1227</v>
      </c>
      <c r="B451" s="9">
        <v>2852</v>
      </c>
    </row>
    <row r="452" spans="1:2" ht="16.5" customHeight="1">
      <c r="A452" s="24" t="s">
        <v>1228</v>
      </c>
      <c r="B452" s="9">
        <v>30</v>
      </c>
    </row>
    <row r="453" spans="1:2" ht="16.5" customHeight="1">
      <c r="A453" s="24" t="s">
        <v>1229</v>
      </c>
      <c r="B453" s="9">
        <v>0</v>
      </c>
    </row>
    <row r="454" spans="1:2" ht="16.5" customHeight="1">
      <c r="A454" s="24" t="s">
        <v>1230</v>
      </c>
      <c r="B454" s="9">
        <v>830</v>
      </c>
    </row>
    <row r="455" spans="1:2" ht="16.5" customHeight="1">
      <c r="A455" s="23" t="s">
        <v>1231</v>
      </c>
      <c r="B455" s="9">
        <f>SUM(B456:B461)</f>
        <v>833</v>
      </c>
    </row>
    <row r="456" spans="1:2" ht="16.5" customHeight="1">
      <c r="A456" s="24" t="s">
        <v>1232</v>
      </c>
      <c r="B456" s="9">
        <v>0</v>
      </c>
    </row>
    <row r="457" spans="1:2" ht="16.5" customHeight="1">
      <c r="A457" s="24" t="s">
        <v>1233</v>
      </c>
      <c r="B457" s="9">
        <v>833</v>
      </c>
    </row>
    <row r="458" spans="1:2" ht="16.5" customHeight="1">
      <c r="A458" s="24" t="s">
        <v>1234</v>
      </c>
      <c r="B458" s="9">
        <v>0</v>
      </c>
    </row>
    <row r="459" spans="1:2" ht="16.5" customHeight="1">
      <c r="A459" s="24" t="s">
        <v>1235</v>
      </c>
      <c r="B459" s="9">
        <v>0</v>
      </c>
    </row>
    <row r="460" spans="1:2" ht="16.5" customHeight="1">
      <c r="A460" s="24" t="s">
        <v>1236</v>
      </c>
      <c r="B460" s="9">
        <v>0</v>
      </c>
    </row>
    <row r="461" spans="1:2" ht="16.5" customHeight="1">
      <c r="A461" s="24" t="s">
        <v>1237</v>
      </c>
      <c r="B461" s="9">
        <v>0</v>
      </c>
    </row>
    <row r="462" spans="1:2" ht="16.5" customHeight="1">
      <c r="A462" s="23" t="s">
        <v>1238</v>
      </c>
      <c r="B462" s="9">
        <f>SUM(B463:B467)</f>
        <v>0</v>
      </c>
    </row>
    <row r="463" spans="1:2" ht="16.5" customHeight="1">
      <c r="A463" s="24" t="s">
        <v>1239</v>
      </c>
      <c r="B463" s="9">
        <v>0</v>
      </c>
    </row>
    <row r="464" spans="1:2" ht="16.5" customHeight="1">
      <c r="A464" s="24" t="s">
        <v>1240</v>
      </c>
      <c r="B464" s="9">
        <v>0</v>
      </c>
    </row>
    <row r="465" spans="1:2" ht="16.5" customHeight="1">
      <c r="A465" s="24" t="s">
        <v>1241</v>
      </c>
      <c r="B465" s="9">
        <v>0</v>
      </c>
    </row>
    <row r="466" spans="1:2" ht="16.5" customHeight="1">
      <c r="A466" s="24" t="s">
        <v>1242</v>
      </c>
      <c r="B466" s="9">
        <v>0</v>
      </c>
    </row>
    <row r="467" spans="1:2" ht="16.5" customHeight="1">
      <c r="A467" s="24" t="s">
        <v>1243</v>
      </c>
      <c r="B467" s="9">
        <v>0</v>
      </c>
    </row>
    <row r="468" spans="1:2" ht="16.5" customHeight="1">
      <c r="A468" s="23" t="s">
        <v>1244</v>
      </c>
      <c r="B468" s="9">
        <f>SUM(B469:B471)</f>
        <v>0</v>
      </c>
    </row>
    <row r="469" spans="1:2" ht="16.5" customHeight="1">
      <c r="A469" s="24" t="s">
        <v>1245</v>
      </c>
      <c r="B469" s="9">
        <v>0</v>
      </c>
    </row>
    <row r="470" spans="1:2" ht="16.5" customHeight="1">
      <c r="A470" s="24" t="s">
        <v>1246</v>
      </c>
      <c r="B470" s="9">
        <v>0</v>
      </c>
    </row>
    <row r="471" spans="1:2" ht="16.5" customHeight="1">
      <c r="A471" s="24" t="s">
        <v>1247</v>
      </c>
      <c r="B471" s="9">
        <v>0</v>
      </c>
    </row>
    <row r="472" spans="1:2" ht="16.5" customHeight="1">
      <c r="A472" s="23" t="s">
        <v>1248</v>
      </c>
      <c r="B472" s="9">
        <f>SUM(B473:B475)</f>
        <v>0</v>
      </c>
    </row>
    <row r="473" spans="1:2" ht="16.5" customHeight="1">
      <c r="A473" s="24" t="s">
        <v>1249</v>
      </c>
      <c r="B473" s="9">
        <v>0</v>
      </c>
    </row>
    <row r="474" spans="1:2" ht="16.5" customHeight="1">
      <c r="A474" s="24" t="s">
        <v>1250</v>
      </c>
      <c r="B474" s="9">
        <v>0</v>
      </c>
    </row>
    <row r="475" spans="1:2" ht="16.5" customHeight="1">
      <c r="A475" s="24" t="s">
        <v>1251</v>
      </c>
      <c r="B475" s="9">
        <v>0</v>
      </c>
    </row>
    <row r="476" spans="1:2" ht="16.5" customHeight="1">
      <c r="A476" s="23" t="s">
        <v>1252</v>
      </c>
      <c r="B476" s="9">
        <f>SUM(B477:B479)</f>
        <v>0</v>
      </c>
    </row>
    <row r="477" spans="1:2" ht="16.5" customHeight="1">
      <c r="A477" s="24" t="s">
        <v>1253</v>
      </c>
      <c r="B477" s="9">
        <v>0</v>
      </c>
    </row>
    <row r="478" spans="1:2" ht="16.5" customHeight="1">
      <c r="A478" s="24" t="s">
        <v>1254</v>
      </c>
      <c r="B478" s="9">
        <v>0</v>
      </c>
    </row>
    <row r="479" spans="1:2" ht="16.5" customHeight="1">
      <c r="A479" s="24" t="s">
        <v>1255</v>
      </c>
      <c r="B479" s="9">
        <v>0</v>
      </c>
    </row>
    <row r="480" spans="1:2" ht="16.5" customHeight="1">
      <c r="A480" s="23" t="s">
        <v>1256</v>
      </c>
      <c r="B480" s="9">
        <f>SUM(B481:B483)</f>
        <v>128</v>
      </c>
    </row>
    <row r="481" spans="1:2" ht="16.5" customHeight="1">
      <c r="A481" s="24" t="s">
        <v>1257</v>
      </c>
      <c r="B481" s="9">
        <v>0</v>
      </c>
    </row>
    <row r="482" spans="1:2" ht="16.5" customHeight="1">
      <c r="A482" s="24" t="s">
        <v>1258</v>
      </c>
      <c r="B482" s="9">
        <v>128</v>
      </c>
    </row>
    <row r="483" spans="1:2" ht="16.5" customHeight="1">
      <c r="A483" s="24" t="s">
        <v>1259</v>
      </c>
      <c r="B483" s="9">
        <v>0</v>
      </c>
    </row>
    <row r="484" spans="1:2" ht="16.5" customHeight="1">
      <c r="A484" s="23" t="s">
        <v>1260</v>
      </c>
      <c r="B484" s="9">
        <f>SUM(B485:B490)</f>
        <v>300</v>
      </c>
    </row>
    <row r="485" spans="1:2" ht="16.5" customHeight="1">
      <c r="A485" s="24" t="s">
        <v>1261</v>
      </c>
      <c r="B485" s="9">
        <v>0</v>
      </c>
    </row>
    <row r="486" spans="1:2" ht="16.5" customHeight="1">
      <c r="A486" s="24" t="s">
        <v>1262</v>
      </c>
      <c r="B486" s="9">
        <v>0</v>
      </c>
    </row>
    <row r="487" spans="1:2" ht="16.5" customHeight="1">
      <c r="A487" s="24" t="s">
        <v>1263</v>
      </c>
      <c r="B487" s="9">
        <v>0</v>
      </c>
    </row>
    <row r="488" spans="1:2" ht="16.5" customHeight="1">
      <c r="A488" s="24" t="s">
        <v>1264</v>
      </c>
      <c r="B488" s="9">
        <v>0</v>
      </c>
    </row>
    <row r="489" spans="1:2" ht="16.5" customHeight="1">
      <c r="A489" s="24" t="s">
        <v>1265</v>
      </c>
      <c r="B489" s="9">
        <v>35</v>
      </c>
    </row>
    <row r="490" spans="1:2" ht="16.5" customHeight="1">
      <c r="A490" s="24" t="s">
        <v>1266</v>
      </c>
      <c r="B490" s="9">
        <v>265</v>
      </c>
    </row>
    <row r="491" spans="1:2" ht="16.5" customHeight="1">
      <c r="A491" s="23" t="s">
        <v>1267</v>
      </c>
      <c r="B491" s="9">
        <f>B492</f>
        <v>3838</v>
      </c>
    </row>
    <row r="492" spans="1:2" ht="16.5" customHeight="1">
      <c r="A492" s="24" t="s">
        <v>1268</v>
      </c>
      <c r="B492" s="9">
        <v>3838</v>
      </c>
    </row>
    <row r="493" spans="1:2" ht="16.5" customHeight="1">
      <c r="A493" s="23" t="s">
        <v>1269</v>
      </c>
      <c r="B493" s="9">
        <f>SUM(B494,B499,B508,B514,B520,B525,B530,B537,B541,B543)</f>
        <v>3526</v>
      </c>
    </row>
    <row r="494" spans="1:2" ht="16.5" customHeight="1">
      <c r="A494" s="23" t="s">
        <v>1270</v>
      </c>
      <c r="B494" s="9">
        <f>SUM(B495:B498)</f>
        <v>62</v>
      </c>
    </row>
    <row r="495" spans="1:2" ht="16.5" customHeight="1">
      <c r="A495" s="24" t="s">
        <v>938</v>
      </c>
      <c r="B495" s="9">
        <v>55</v>
      </c>
    </row>
    <row r="496" spans="1:2" ht="16.5" customHeight="1">
      <c r="A496" s="24" t="s">
        <v>939</v>
      </c>
      <c r="B496" s="9">
        <v>7</v>
      </c>
    </row>
    <row r="497" spans="1:2" ht="16.5" customHeight="1">
      <c r="A497" s="24" t="s">
        <v>940</v>
      </c>
      <c r="B497" s="9">
        <v>0</v>
      </c>
    </row>
    <row r="498" spans="1:2" ht="16.5" customHeight="1">
      <c r="A498" s="24" t="s">
        <v>1271</v>
      </c>
      <c r="B498" s="9">
        <v>0</v>
      </c>
    </row>
    <row r="499" spans="1:2" ht="16.5" customHeight="1">
      <c r="A499" s="23" t="s">
        <v>1272</v>
      </c>
      <c r="B499" s="9">
        <f>SUM(B500:B507)</f>
        <v>0</v>
      </c>
    </row>
    <row r="500" spans="1:2" ht="16.5" customHeight="1">
      <c r="A500" s="24" t="s">
        <v>1273</v>
      </c>
      <c r="B500" s="9">
        <v>0</v>
      </c>
    </row>
    <row r="501" spans="1:2" ht="16.5" customHeight="1">
      <c r="A501" s="24" t="s">
        <v>1274</v>
      </c>
      <c r="B501" s="9">
        <v>0</v>
      </c>
    </row>
    <row r="502" spans="1:2" ht="16.5" customHeight="1">
      <c r="A502" s="24" t="s">
        <v>1275</v>
      </c>
      <c r="B502" s="9">
        <v>0</v>
      </c>
    </row>
    <row r="503" spans="1:2" ht="16.5" customHeight="1">
      <c r="A503" s="24" t="s">
        <v>1276</v>
      </c>
      <c r="B503" s="9">
        <v>0</v>
      </c>
    </row>
    <row r="504" spans="1:2" ht="16.5" customHeight="1">
      <c r="A504" s="24" t="s">
        <v>1277</v>
      </c>
      <c r="B504" s="9">
        <v>0</v>
      </c>
    </row>
    <row r="505" spans="1:2" ht="16.5" customHeight="1">
      <c r="A505" s="24" t="s">
        <v>1278</v>
      </c>
      <c r="B505" s="9">
        <v>0</v>
      </c>
    </row>
    <row r="506" spans="1:2" ht="16.5" customHeight="1">
      <c r="A506" s="24" t="s">
        <v>1279</v>
      </c>
      <c r="B506" s="9">
        <v>0</v>
      </c>
    </row>
    <row r="507" spans="1:2" ht="16.5" customHeight="1">
      <c r="A507" s="24" t="s">
        <v>1280</v>
      </c>
      <c r="B507" s="9">
        <v>0</v>
      </c>
    </row>
    <row r="508" spans="1:2" ht="16.5" customHeight="1">
      <c r="A508" s="23" t="s">
        <v>1281</v>
      </c>
      <c r="B508" s="9">
        <f>SUM(B509:B513)</f>
        <v>159</v>
      </c>
    </row>
    <row r="509" spans="1:2" ht="16.5" customHeight="1">
      <c r="A509" s="24" t="s">
        <v>1273</v>
      </c>
      <c r="B509" s="9">
        <v>159</v>
      </c>
    </row>
    <row r="510" spans="1:2" ht="16.5" customHeight="1">
      <c r="A510" s="24" t="s">
        <v>1282</v>
      </c>
      <c r="B510" s="9">
        <v>0</v>
      </c>
    </row>
    <row r="511" spans="1:2" ht="16.5" customHeight="1">
      <c r="A511" s="24" t="s">
        <v>1283</v>
      </c>
      <c r="B511" s="9">
        <v>0</v>
      </c>
    </row>
    <row r="512" spans="1:2" ht="16.5" customHeight="1">
      <c r="A512" s="24" t="s">
        <v>1284</v>
      </c>
      <c r="B512" s="9">
        <v>0</v>
      </c>
    </row>
    <row r="513" spans="1:2" ht="16.5" customHeight="1">
      <c r="A513" s="24" t="s">
        <v>1285</v>
      </c>
      <c r="B513" s="9">
        <v>0</v>
      </c>
    </row>
    <row r="514" spans="1:2" ht="16.5" customHeight="1">
      <c r="A514" s="23" t="s">
        <v>1286</v>
      </c>
      <c r="B514" s="9">
        <f>SUM(B515:B519)</f>
        <v>3154</v>
      </c>
    </row>
    <row r="515" spans="1:2" ht="16.5" customHeight="1">
      <c r="A515" s="24" t="s">
        <v>1273</v>
      </c>
      <c r="B515" s="9">
        <v>0</v>
      </c>
    </row>
    <row r="516" spans="1:2" ht="16.5" customHeight="1">
      <c r="A516" s="24" t="s">
        <v>1287</v>
      </c>
      <c r="B516" s="9">
        <v>0</v>
      </c>
    </row>
    <row r="517" spans="1:2" ht="16.5" customHeight="1">
      <c r="A517" s="24" t="s">
        <v>1288</v>
      </c>
      <c r="B517" s="9">
        <v>3099</v>
      </c>
    </row>
    <row r="518" spans="1:2" ht="16.5" customHeight="1">
      <c r="A518" s="24" t="s">
        <v>1289</v>
      </c>
      <c r="B518" s="9">
        <v>0</v>
      </c>
    </row>
    <row r="519" spans="1:2" ht="16.5" customHeight="1">
      <c r="A519" s="24" t="s">
        <v>1290</v>
      </c>
      <c r="B519" s="9">
        <v>55</v>
      </c>
    </row>
    <row r="520" spans="1:2" ht="16.5" customHeight="1">
      <c r="A520" s="23" t="s">
        <v>1291</v>
      </c>
      <c r="B520" s="9">
        <f>SUM(B521:B524)</f>
        <v>27</v>
      </c>
    </row>
    <row r="521" spans="1:2" ht="16.5" customHeight="1">
      <c r="A521" s="24" t="s">
        <v>1273</v>
      </c>
      <c r="B521" s="9">
        <v>0</v>
      </c>
    </row>
    <row r="522" spans="1:2" ht="16.5" customHeight="1">
      <c r="A522" s="24" t="s">
        <v>1292</v>
      </c>
      <c r="B522" s="9">
        <v>0</v>
      </c>
    </row>
    <row r="523" spans="1:2" ht="16.5" customHeight="1">
      <c r="A523" s="24" t="s">
        <v>1293</v>
      </c>
      <c r="B523" s="9">
        <v>0</v>
      </c>
    </row>
    <row r="524" spans="1:2" ht="16.5" customHeight="1">
      <c r="A524" s="24" t="s">
        <v>1294</v>
      </c>
      <c r="B524" s="9">
        <v>27</v>
      </c>
    </row>
    <row r="525" spans="1:2" ht="16.5" customHeight="1">
      <c r="A525" s="23" t="s">
        <v>1295</v>
      </c>
      <c r="B525" s="9">
        <f>SUM(B526:B529)</f>
        <v>0</v>
      </c>
    </row>
    <row r="526" spans="1:2" ht="16.5" customHeight="1">
      <c r="A526" s="24" t="s">
        <v>1296</v>
      </c>
      <c r="B526" s="9">
        <v>0</v>
      </c>
    </row>
    <row r="527" spans="1:2" ht="16.5" customHeight="1">
      <c r="A527" s="24" t="s">
        <v>1297</v>
      </c>
      <c r="B527" s="9">
        <v>0</v>
      </c>
    </row>
    <row r="528" spans="1:2" ht="16.5" customHeight="1">
      <c r="A528" s="24" t="s">
        <v>1298</v>
      </c>
      <c r="B528" s="9">
        <v>0</v>
      </c>
    </row>
    <row r="529" spans="1:2" ht="16.5" customHeight="1">
      <c r="A529" s="24" t="s">
        <v>1299</v>
      </c>
      <c r="B529" s="9">
        <v>0</v>
      </c>
    </row>
    <row r="530" spans="1:2" ht="16.5" customHeight="1">
      <c r="A530" s="23" t="s">
        <v>1300</v>
      </c>
      <c r="B530" s="9">
        <f>SUM(B531:B536)</f>
        <v>26</v>
      </c>
    </row>
    <row r="531" spans="1:2" ht="16.5" customHeight="1">
      <c r="A531" s="24" t="s">
        <v>1273</v>
      </c>
      <c r="B531" s="9">
        <v>1</v>
      </c>
    </row>
    <row r="532" spans="1:2" ht="16.5" customHeight="1">
      <c r="A532" s="24" t="s">
        <v>1301</v>
      </c>
      <c r="B532" s="9">
        <v>0</v>
      </c>
    </row>
    <row r="533" spans="1:2" ht="16.5" customHeight="1">
      <c r="A533" s="24" t="s">
        <v>1302</v>
      </c>
      <c r="B533" s="9">
        <v>0</v>
      </c>
    </row>
    <row r="534" spans="1:2" ht="16.5" customHeight="1">
      <c r="A534" s="24" t="s">
        <v>1303</v>
      </c>
      <c r="B534" s="9">
        <v>0</v>
      </c>
    </row>
    <row r="535" spans="1:2" ht="16.5" customHeight="1">
      <c r="A535" s="24" t="s">
        <v>1304</v>
      </c>
      <c r="B535" s="9">
        <v>0</v>
      </c>
    </row>
    <row r="536" spans="1:2" ht="16.5" customHeight="1">
      <c r="A536" s="24" t="s">
        <v>1305</v>
      </c>
      <c r="B536" s="9">
        <v>25</v>
      </c>
    </row>
    <row r="537" spans="1:2" ht="16.5" customHeight="1">
      <c r="A537" s="23" t="s">
        <v>1306</v>
      </c>
      <c r="B537" s="9">
        <f>SUM(B538:B540)</f>
        <v>0</v>
      </c>
    </row>
    <row r="538" spans="1:2" ht="16.5" customHeight="1">
      <c r="A538" s="24" t="s">
        <v>1307</v>
      </c>
      <c r="B538" s="9">
        <v>0</v>
      </c>
    </row>
    <row r="539" spans="1:2" ht="16.5" customHeight="1">
      <c r="A539" s="24" t="s">
        <v>1308</v>
      </c>
      <c r="B539" s="9">
        <v>0</v>
      </c>
    </row>
    <row r="540" spans="1:2" ht="16.5" customHeight="1">
      <c r="A540" s="24" t="s">
        <v>1309</v>
      </c>
      <c r="B540" s="9">
        <v>0</v>
      </c>
    </row>
    <row r="541" spans="1:2" ht="16.5" customHeight="1">
      <c r="A541" s="23" t="s">
        <v>1310</v>
      </c>
      <c r="B541" s="9">
        <f>B542</f>
        <v>0</v>
      </c>
    </row>
    <row r="542" spans="1:2" ht="16.5" customHeight="1">
      <c r="A542" s="24" t="s">
        <v>1311</v>
      </c>
      <c r="B542" s="9">
        <v>0</v>
      </c>
    </row>
    <row r="543" spans="1:2" ht="16.5" customHeight="1">
      <c r="A543" s="23" t="s">
        <v>1312</v>
      </c>
      <c r="B543" s="9">
        <f>SUM(B544:B547)</f>
        <v>98</v>
      </c>
    </row>
    <row r="544" spans="1:2" ht="16.5" customHeight="1">
      <c r="A544" s="24" t="s">
        <v>1313</v>
      </c>
      <c r="B544" s="9">
        <v>0</v>
      </c>
    </row>
    <row r="545" spans="1:2" ht="16.5" customHeight="1">
      <c r="A545" s="24" t="s">
        <v>1314</v>
      </c>
      <c r="B545" s="9">
        <v>0</v>
      </c>
    </row>
    <row r="546" spans="1:2" ht="16.5" customHeight="1">
      <c r="A546" s="24" t="s">
        <v>1315</v>
      </c>
      <c r="B546" s="9">
        <v>0</v>
      </c>
    </row>
    <row r="547" spans="1:2" ht="16.5" customHeight="1">
      <c r="A547" s="24" t="s">
        <v>1316</v>
      </c>
      <c r="B547" s="9">
        <v>98</v>
      </c>
    </row>
    <row r="548" spans="1:2" ht="16.5" customHeight="1">
      <c r="A548" s="23" t="s">
        <v>1317</v>
      </c>
      <c r="B548" s="9">
        <f>SUM(B549,B563,B571,B582,B591,B600)</f>
        <v>5015</v>
      </c>
    </row>
    <row r="549" spans="1:2" ht="16.5" customHeight="1">
      <c r="A549" s="23" t="s">
        <v>1318</v>
      </c>
      <c r="B549" s="9">
        <f>SUM(B550:B562)</f>
        <v>3041</v>
      </c>
    </row>
    <row r="550" spans="1:2" ht="16.5" customHeight="1">
      <c r="A550" s="24" t="s">
        <v>938</v>
      </c>
      <c r="B550" s="9">
        <v>104</v>
      </c>
    </row>
    <row r="551" spans="1:2" ht="16.5" customHeight="1">
      <c r="A551" s="24" t="s">
        <v>939</v>
      </c>
      <c r="B551" s="9">
        <v>31</v>
      </c>
    </row>
    <row r="552" spans="1:2" ht="16.5" customHeight="1">
      <c r="A552" s="24" t="s">
        <v>940</v>
      </c>
      <c r="B552" s="9">
        <v>0</v>
      </c>
    </row>
    <row r="553" spans="1:2" ht="16.5" customHeight="1">
      <c r="A553" s="24" t="s">
        <v>1319</v>
      </c>
      <c r="B553" s="9">
        <v>130</v>
      </c>
    </row>
    <row r="554" spans="1:2" ht="16.5" customHeight="1">
      <c r="A554" s="24" t="s">
        <v>1320</v>
      </c>
      <c r="B554" s="9">
        <v>0</v>
      </c>
    </row>
    <row r="555" spans="1:2" ht="16.5" customHeight="1">
      <c r="A555" s="24" t="s">
        <v>1321</v>
      </c>
      <c r="B555" s="9">
        <v>0</v>
      </c>
    </row>
    <row r="556" spans="1:2" ht="16.5" customHeight="1">
      <c r="A556" s="24" t="s">
        <v>1322</v>
      </c>
      <c r="B556" s="9">
        <v>143</v>
      </c>
    </row>
    <row r="557" spans="1:2" ht="16.5" customHeight="1">
      <c r="A557" s="24" t="s">
        <v>1323</v>
      </c>
      <c r="B557" s="9">
        <v>16</v>
      </c>
    </row>
    <row r="558" spans="1:2" ht="16.5" customHeight="1">
      <c r="A558" s="24" t="s">
        <v>1324</v>
      </c>
      <c r="B558" s="9">
        <v>163</v>
      </c>
    </row>
    <row r="559" spans="1:2" ht="16.5" customHeight="1">
      <c r="A559" s="24" t="s">
        <v>1325</v>
      </c>
      <c r="B559" s="9">
        <v>0</v>
      </c>
    </row>
    <row r="560" spans="1:2" ht="16.5" customHeight="1">
      <c r="A560" s="24" t="s">
        <v>1326</v>
      </c>
      <c r="B560" s="9">
        <v>122</v>
      </c>
    </row>
    <row r="561" spans="1:2" ht="16.5" customHeight="1">
      <c r="A561" s="24" t="s">
        <v>1327</v>
      </c>
      <c r="B561" s="9">
        <v>83</v>
      </c>
    </row>
    <row r="562" spans="1:2" ht="16.5" customHeight="1">
      <c r="A562" s="24" t="s">
        <v>1328</v>
      </c>
      <c r="B562" s="9">
        <v>2249</v>
      </c>
    </row>
    <row r="563" spans="1:2" ht="16.5" customHeight="1">
      <c r="A563" s="23" t="s">
        <v>1329</v>
      </c>
      <c r="B563" s="9">
        <f>SUM(B564:B570)</f>
        <v>178</v>
      </c>
    </row>
    <row r="564" spans="1:2" ht="16.5" customHeight="1">
      <c r="A564" s="24" t="s">
        <v>938</v>
      </c>
      <c r="B564" s="9">
        <v>0</v>
      </c>
    </row>
    <row r="565" spans="1:2" ht="16.5" customHeight="1">
      <c r="A565" s="24" t="s">
        <v>939</v>
      </c>
      <c r="B565" s="9">
        <v>0</v>
      </c>
    </row>
    <row r="566" spans="1:2" ht="16.5" customHeight="1">
      <c r="A566" s="24" t="s">
        <v>940</v>
      </c>
      <c r="B566" s="9">
        <v>0</v>
      </c>
    </row>
    <row r="567" spans="1:2" ht="16.5" customHeight="1">
      <c r="A567" s="24" t="s">
        <v>1330</v>
      </c>
      <c r="B567" s="9">
        <v>11</v>
      </c>
    </row>
    <row r="568" spans="1:2" ht="16.5" customHeight="1">
      <c r="A568" s="24" t="s">
        <v>1331</v>
      </c>
      <c r="B568" s="9">
        <v>167</v>
      </c>
    </row>
    <row r="569" spans="1:2" ht="16.5" customHeight="1">
      <c r="A569" s="24" t="s">
        <v>1332</v>
      </c>
      <c r="B569" s="9">
        <v>0</v>
      </c>
    </row>
    <row r="570" spans="1:2" ht="16.5" customHeight="1">
      <c r="A570" s="24" t="s">
        <v>1333</v>
      </c>
      <c r="B570" s="9">
        <v>0</v>
      </c>
    </row>
    <row r="571" spans="1:2" ht="16.5" customHeight="1">
      <c r="A571" s="23" t="s">
        <v>1334</v>
      </c>
      <c r="B571" s="9">
        <f>SUM(B572:B581)</f>
        <v>47</v>
      </c>
    </row>
    <row r="572" spans="1:2" ht="16.5" customHeight="1">
      <c r="A572" s="24" t="s">
        <v>938</v>
      </c>
      <c r="B572" s="9">
        <v>0</v>
      </c>
    </row>
    <row r="573" spans="1:2" ht="16.5" customHeight="1">
      <c r="A573" s="24" t="s">
        <v>939</v>
      </c>
      <c r="B573" s="9">
        <v>5</v>
      </c>
    </row>
    <row r="574" spans="1:2" ht="16.5" customHeight="1">
      <c r="A574" s="24" t="s">
        <v>940</v>
      </c>
      <c r="B574" s="9">
        <v>0</v>
      </c>
    </row>
    <row r="575" spans="1:2" ht="16.5" customHeight="1">
      <c r="A575" s="24" t="s">
        <v>1335</v>
      </c>
      <c r="B575" s="9">
        <v>0</v>
      </c>
    </row>
    <row r="576" spans="1:2" ht="16.5" customHeight="1">
      <c r="A576" s="24" t="s">
        <v>1336</v>
      </c>
      <c r="B576" s="9">
        <v>0</v>
      </c>
    </row>
    <row r="577" spans="1:2" ht="16.5" customHeight="1">
      <c r="A577" s="24" t="s">
        <v>1337</v>
      </c>
      <c r="B577" s="9">
        <v>0</v>
      </c>
    </row>
    <row r="578" spans="1:2" ht="16.5" customHeight="1">
      <c r="A578" s="24" t="s">
        <v>1338</v>
      </c>
      <c r="B578" s="9">
        <v>0</v>
      </c>
    </row>
    <row r="579" spans="1:2" ht="16.5" customHeight="1">
      <c r="A579" s="24" t="s">
        <v>1339</v>
      </c>
      <c r="B579" s="9">
        <v>42</v>
      </c>
    </row>
    <row r="580" spans="1:2" ht="16.5" customHeight="1">
      <c r="A580" s="24" t="s">
        <v>1340</v>
      </c>
      <c r="B580" s="9">
        <v>0</v>
      </c>
    </row>
    <row r="581" spans="1:2" ht="16.5" customHeight="1">
      <c r="A581" s="24" t="s">
        <v>1341</v>
      </c>
      <c r="B581" s="9">
        <v>0</v>
      </c>
    </row>
    <row r="582" spans="1:2" ht="16.5" customHeight="1">
      <c r="A582" s="23" t="s">
        <v>1342</v>
      </c>
      <c r="B582" s="9">
        <f>SUM(B583:B590)</f>
        <v>798</v>
      </c>
    </row>
    <row r="583" spans="1:2" ht="16.5" customHeight="1">
      <c r="A583" s="24" t="s">
        <v>938</v>
      </c>
      <c r="B583" s="9">
        <v>289</v>
      </c>
    </row>
    <row r="584" spans="1:2" ht="16.5" customHeight="1">
      <c r="A584" s="24" t="s">
        <v>939</v>
      </c>
      <c r="B584" s="9">
        <v>260</v>
      </c>
    </row>
    <row r="585" spans="1:2" ht="16.5" customHeight="1">
      <c r="A585" s="24" t="s">
        <v>940</v>
      </c>
      <c r="B585" s="9">
        <v>0</v>
      </c>
    </row>
    <row r="586" spans="1:2" ht="16.5" customHeight="1">
      <c r="A586" s="24" t="s">
        <v>1343</v>
      </c>
      <c r="B586" s="9">
        <v>6</v>
      </c>
    </row>
    <row r="587" spans="1:2" ht="16.5" customHeight="1">
      <c r="A587" s="24" t="s">
        <v>1344</v>
      </c>
      <c r="B587" s="9">
        <v>23</v>
      </c>
    </row>
    <row r="588" spans="1:2" ht="16.5" customHeight="1">
      <c r="A588" s="24" t="s">
        <v>1345</v>
      </c>
      <c r="B588" s="9">
        <v>12</v>
      </c>
    </row>
    <row r="589" spans="1:2" ht="16.5" customHeight="1">
      <c r="A589" s="24" t="s">
        <v>1346</v>
      </c>
      <c r="B589" s="9">
        <v>0</v>
      </c>
    </row>
    <row r="590" spans="1:2" ht="16.5" customHeight="1">
      <c r="A590" s="24" t="s">
        <v>1347</v>
      </c>
      <c r="B590" s="9">
        <v>208</v>
      </c>
    </row>
    <row r="591" spans="1:2" ht="16.5" customHeight="1">
      <c r="A591" s="23" t="s">
        <v>1348</v>
      </c>
      <c r="B591" s="9">
        <f>SUM(B592:B599)</f>
        <v>0</v>
      </c>
    </row>
    <row r="592" spans="1:2" ht="16.5" customHeight="1">
      <c r="A592" s="24" t="s">
        <v>938</v>
      </c>
      <c r="B592" s="9">
        <v>0</v>
      </c>
    </row>
    <row r="593" spans="1:2" ht="16.5" customHeight="1">
      <c r="A593" s="24" t="s">
        <v>939</v>
      </c>
      <c r="B593" s="9">
        <v>0</v>
      </c>
    </row>
    <row r="594" spans="1:2" ht="16.5" customHeight="1">
      <c r="A594" s="24" t="s">
        <v>940</v>
      </c>
      <c r="B594" s="9">
        <v>0</v>
      </c>
    </row>
    <row r="595" spans="1:2" ht="16.5" customHeight="1">
      <c r="A595" s="24" t="s">
        <v>1349</v>
      </c>
      <c r="B595" s="9">
        <v>0</v>
      </c>
    </row>
    <row r="596" spans="1:2" ht="16.5" customHeight="1">
      <c r="A596" s="24" t="s">
        <v>1350</v>
      </c>
      <c r="B596" s="9">
        <v>0</v>
      </c>
    </row>
    <row r="597" spans="1:2" ht="16.5" customHeight="1">
      <c r="A597" s="24" t="s">
        <v>1351</v>
      </c>
      <c r="B597" s="9">
        <v>0</v>
      </c>
    </row>
    <row r="598" spans="1:2" ht="16.5" customHeight="1">
      <c r="A598" s="24" t="s">
        <v>1352</v>
      </c>
      <c r="B598" s="9">
        <v>0</v>
      </c>
    </row>
    <row r="599" spans="1:2" ht="16.5" customHeight="1">
      <c r="A599" s="24" t="s">
        <v>1353</v>
      </c>
      <c r="B599" s="9">
        <v>0</v>
      </c>
    </row>
    <row r="600" spans="1:2" ht="16.5" customHeight="1">
      <c r="A600" s="23" t="s">
        <v>1354</v>
      </c>
      <c r="B600" s="9">
        <f>SUM(B601:B602)</f>
        <v>951</v>
      </c>
    </row>
    <row r="601" spans="1:2" ht="16.5" customHeight="1">
      <c r="A601" s="24" t="s">
        <v>1355</v>
      </c>
      <c r="B601" s="9">
        <v>212</v>
      </c>
    </row>
    <row r="602" spans="1:2" ht="16.5" customHeight="1">
      <c r="A602" s="24" t="s">
        <v>1356</v>
      </c>
      <c r="B602" s="9">
        <v>739</v>
      </c>
    </row>
    <row r="603" spans="1:2" ht="16.5" customHeight="1">
      <c r="A603" s="23" t="s">
        <v>1357</v>
      </c>
      <c r="B603" s="9">
        <f>SUM(B604,B618,B629,B638,B640,B646,B650,B663,B671,B677,B684,B692,B695,B698,B703,B708,B711,B714,B717)</f>
        <v>22790</v>
      </c>
    </row>
    <row r="604" spans="1:2" ht="16.5" customHeight="1">
      <c r="A604" s="23" t="s">
        <v>1358</v>
      </c>
      <c r="B604" s="9">
        <f>SUM(B605:B617)</f>
        <v>786</v>
      </c>
    </row>
    <row r="605" spans="1:2" ht="16.5" customHeight="1">
      <c r="A605" s="24" t="s">
        <v>938</v>
      </c>
      <c r="B605" s="9">
        <v>176</v>
      </c>
    </row>
    <row r="606" spans="1:2" ht="16.5" customHeight="1">
      <c r="A606" s="24" t="s">
        <v>939</v>
      </c>
      <c r="B606" s="9">
        <v>0</v>
      </c>
    </row>
    <row r="607" spans="1:2" ht="16.5" customHeight="1">
      <c r="A607" s="24" t="s">
        <v>940</v>
      </c>
      <c r="B607" s="9">
        <v>0</v>
      </c>
    </row>
    <row r="608" spans="1:2" ht="16.5" customHeight="1">
      <c r="A608" s="24" t="s">
        <v>1359</v>
      </c>
      <c r="B608" s="9">
        <v>0</v>
      </c>
    </row>
    <row r="609" spans="1:2" ht="16.5" customHeight="1">
      <c r="A609" s="24" t="s">
        <v>1360</v>
      </c>
      <c r="B609" s="9">
        <v>107</v>
      </c>
    </row>
    <row r="610" spans="1:2" ht="16.5" customHeight="1">
      <c r="A610" s="24" t="s">
        <v>1361</v>
      </c>
      <c r="B610" s="9">
        <v>66</v>
      </c>
    </row>
    <row r="611" spans="1:2" ht="16.5" customHeight="1">
      <c r="A611" s="24" t="s">
        <v>1362</v>
      </c>
      <c r="B611" s="9">
        <v>193</v>
      </c>
    </row>
    <row r="612" spans="1:2" ht="16.5" customHeight="1">
      <c r="A612" s="24" t="s">
        <v>980</v>
      </c>
      <c r="B612" s="9">
        <v>0</v>
      </c>
    </row>
    <row r="613" spans="1:2" ht="16.5" customHeight="1">
      <c r="A613" s="24" t="s">
        <v>1363</v>
      </c>
      <c r="B613" s="9">
        <v>66</v>
      </c>
    </row>
    <row r="614" spans="1:2" ht="16.5" customHeight="1">
      <c r="A614" s="24" t="s">
        <v>1364</v>
      </c>
      <c r="B614" s="9">
        <v>6</v>
      </c>
    </row>
    <row r="615" spans="1:2" ht="16.5" customHeight="1">
      <c r="A615" s="24" t="s">
        <v>1365</v>
      </c>
      <c r="B615" s="9">
        <v>0</v>
      </c>
    </row>
    <row r="616" spans="1:2" ht="16.5" customHeight="1">
      <c r="A616" s="24" t="s">
        <v>1366</v>
      </c>
      <c r="B616" s="9">
        <v>8</v>
      </c>
    </row>
    <row r="617" spans="1:2" ht="16.5" customHeight="1">
      <c r="A617" s="24" t="s">
        <v>1367</v>
      </c>
      <c r="B617" s="9">
        <v>164</v>
      </c>
    </row>
    <row r="618" spans="1:2" ht="16.5" customHeight="1">
      <c r="A618" s="23" t="s">
        <v>1368</v>
      </c>
      <c r="B618" s="9">
        <f>SUM(B619:B628)</f>
        <v>622</v>
      </c>
    </row>
    <row r="619" spans="1:2" ht="16.5" customHeight="1">
      <c r="A619" s="24" t="s">
        <v>938</v>
      </c>
      <c r="B619" s="9">
        <v>155</v>
      </c>
    </row>
    <row r="620" spans="1:2" ht="16.5" customHeight="1">
      <c r="A620" s="24" t="s">
        <v>939</v>
      </c>
      <c r="B620" s="9">
        <v>17</v>
      </c>
    </row>
    <row r="621" spans="1:2" ht="16.5" customHeight="1">
      <c r="A621" s="24" t="s">
        <v>940</v>
      </c>
      <c r="B621" s="9">
        <v>0</v>
      </c>
    </row>
    <row r="622" spans="1:2" ht="16.5" customHeight="1">
      <c r="A622" s="24" t="s">
        <v>1369</v>
      </c>
      <c r="B622" s="9">
        <v>2</v>
      </c>
    </row>
    <row r="623" spans="1:2" ht="16.5" customHeight="1">
      <c r="A623" s="24" t="s">
        <v>1370</v>
      </c>
      <c r="B623" s="9">
        <v>6</v>
      </c>
    </row>
    <row r="624" spans="1:2" ht="16.5" customHeight="1">
      <c r="A624" s="24" t="s">
        <v>1371</v>
      </c>
      <c r="B624" s="9">
        <v>1</v>
      </c>
    </row>
    <row r="625" spans="1:2" ht="16.5" customHeight="1">
      <c r="A625" s="24" t="s">
        <v>1372</v>
      </c>
      <c r="B625" s="9">
        <v>92</v>
      </c>
    </row>
    <row r="626" spans="1:2" ht="16.5" customHeight="1">
      <c r="A626" s="24" t="s">
        <v>1373</v>
      </c>
      <c r="B626" s="9">
        <v>50</v>
      </c>
    </row>
    <row r="627" spans="1:2" ht="16.5" customHeight="1">
      <c r="A627" s="24" t="s">
        <v>1374</v>
      </c>
      <c r="B627" s="9">
        <v>0</v>
      </c>
    </row>
    <row r="628" spans="1:2" ht="16.5" customHeight="1">
      <c r="A628" s="24" t="s">
        <v>1375</v>
      </c>
      <c r="B628" s="9">
        <v>299</v>
      </c>
    </row>
    <row r="629" spans="1:2" ht="16.5" customHeight="1">
      <c r="A629" s="23" t="s">
        <v>1376</v>
      </c>
      <c r="B629" s="9">
        <f>SUM(B630:B637)</f>
        <v>1945</v>
      </c>
    </row>
    <row r="630" spans="1:2" ht="16.5" customHeight="1">
      <c r="A630" s="24" t="s">
        <v>1377</v>
      </c>
      <c r="B630" s="9">
        <v>69</v>
      </c>
    </row>
    <row r="631" spans="1:2" ht="16.5" customHeight="1">
      <c r="A631" s="24" t="s">
        <v>1378</v>
      </c>
      <c r="B631" s="9">
        <v>0</v>
      </c>
    </row>
    <row r="632" spans="1:2" ht="16.5" customHeight="1">
      <c r="A632" s="24" t="s">
        <v>1379</v>
      </c>
      <c r="B632" s="9">
        <v>0</v>
      </c>
    </row>
    <row r="633" spans="1:2" ht="16.5" customHeight="1">
      <c r="A633" s="24" t="s">
        <v>1380</v>
      </c>
      <c r="B633" s="9">
        <v>0</v>
      </c>
    </row>
    <row r="634" spans="1:2" ht="16.5" customHeight="1">
      <c r="A634" s="24" t="s">
        <v>1381</v>
      </c>
      <c r="B634" s="9">
        <v>0</v>
      </c>
    </row>
    <row r="635" spans="1:2" ht="16.5" customHeight="1">
      <c r="A635" s="24" t="s">
        <v>1382</v>
      </c>
      <c r="B635" s="9">
        <v>1816</v>
      </c>
    </row>
    <row r="636" spans="1:2" ht="16.5" customHeight="1">
      <c r="A636" s="24" t="s">
        <v>1383</v>
      </c>
      <c r="B636" s="9">
        <v>60</v>
      </c>
    </row>
    <row r="637" spans="1:2" ht="16.5" customHeight="1">
      <c r="A637" s="24" t="s">
        <v>1384</v>
      </c>
      <c r="B637" s="9">
        <v>0</v>
      </c>
    </row>
    <row r="638" spans="1:2" ht="16.5" customHeight="1">
      <c r="A638" s="23" t="s">
        <v>1385</v>
      </c>
      <c r="B638" s="9">
        <f>B639</f>
        <v>0</v>
      </c>
    </row>
    <row r="639" spans="1:2" ht="16.5" customHeight="1">
      <c r="A639" s="24" t="s">
        <v>1386</v>
      </c>
      <c r="B639" s="25">
        <v>0</v>
      </c>
    </row>
    <row r="640" spans="1:2" ht="16.5" customHeight="1">
      <c r="A640" s="23" t="s">
        <v>1387</v>
      </c>
      <c r="B640" s="9">
        <f>SUM(B641:B645)</f>
        <v>7225</v>
      </c>
    </row>
    <row r="641" spans="1:2" ht="16.5" customHeight="1">
      <c r="A641" s="24" t="s">
        <v>1388</v>
      </c>
      <c r="B641" s="20">
        <v>3642</v>
      </c>
    </row>
    <row r="642" spans="1:2" ht="16.5" customHeight="1">
      <c r="A642" s="24" t="s">
        <v>1389</v>
      </c>
      <c r="B642" s="9">
        <v>528</v>
      </c>
    </row>
    <row r="643" spans="1:2" ht="16.5" customHeight="1">
      <c r="A643" s="24" t="s">
        <v>1390</v>
      </c>
      <c r="B643" s="9">
        <v>186</v>
      </c>
    </row>
    <row r="644" spans="1:2" ht="16.5" customHeight="1">
      <c r="A644" s="24" t="s">
        <v>1391</v>
      </c>
      <c r="B644" s="9">
        <v>0</v>
      </c>
    </row>
    <row r="645" spans="1:2" ht="16.5" customHeight="1">
      <c r="A645" s="24" t="s">
        <v>1392</v>
      </c>
      <c r="B645" s="9">
        <v>2869</v>
      </c>
    </row>
    <row r="646" spans="1:2" ht="16.5" customHeight="1">
      <c r="A646" s="23" t="s">
        <v>1393</v>
      </c>
      <c r="B646" s="9">
        <f>SUM(B647:B649)</f>
        <v>77</v>
      </c>
    </row>
    <row r="647" spans="1:2" ht="16.5" customHeight="1">
      <c r="A647" s="24" t="s">
        <v>1394</v>
      </c>
      <c r="B647" s="9">
        <v>77</v>
      </c>
    </row>
    <row r="648" spans="1:2" ht="16.5" customHeight="1">
      <c r="A648" s="24" t="s">
        <v>1395</v>
      </c>
      <c r="B648" s="9">
        <v>0</v>
      </c>
    </row>
    <row r="649" spans="1:2" ht="16.5" customHeight="1">
      <c r="A649" s="24" t="s">
        <v>1396</v>
      </c>
      <c r="B649" s="9">
        <v>0</v>
      </c>
    </row>
    <row r="650" spans="1:2" ht="16.5" customHeight="1">
      <c r="A650" s="23" t="s">
        <v>1397</v>
      </c>
      <c r="B650" s="9">
        <f>SUM(B651:B662)</f>
        <v>1648</v>
      </c>
    </row>
    <row r="651" spans="1:2" ht="16.5" customHeight="1">
      <c r="A651" s="24" t="s">
        <v>1398</v>
      </c>
      <c r="B651" s="9">
        <v>0</v>
      </c>
    </row>
    <row r="652" spans="1:2" ht="16.5" customHeight="1">
      <c r="A652" s="24" t="s">
        <v>1399</v>
      </c>
      <c r="B652" s="9">
        <v>0</v>
      </c>
    </row>
    <row r="653" spans="1:2" ht="16.5" customHeight="1">
      <c r="A653" s="24" t="s">
        <v>1400</v>
      </c>
      <c r="B653" s="9">
        <v>0</v>
      </c>
    </row>
    <row r="654" spans="1:2" ht="16.5" customHeight="1">
      <c r="A654" s="24" t="s">
        <v>1401</v>
      </c>
      <c r="B654" s="9">
        <v>200</v>
      </c>
    </row>
    <row r="655" spans="1:2" ht="16.5" customHeight="1">
      <c r="A655" s="24" t="s">
        <v>1402</v>
      </c>
      <c r="B655" s="9">
        <v>476</v>
      </c>
    </row>
    <row r="656" spans="1:2" ht="16.5" customHeight="1">
      <c r="A656" s="24" t="s">
        <v>1403</v>
      </c>
      <c r="B656" s="9">
        <v>220</v>
      </c>
    </row>
    <row r="657" spans="1:2" ht="16.5" customHeight="1">
      <c r="A657" s="24" t="s">
        <v>1404</v>
      </c>
      <c r="B657" s="9">
        <v>0</v>
      </c>
    </row>
    <row r="658" spans="1:2" ht="16.5" customHeight="1">
      <c r="A658" s="24" t="s">
        <v>1405</v>
      </c>
      <c r="B658" s="9">
        <v>0</v>
      </c>
    </row>
    <row r="659" spans="1:2" ht="16.5" customHeight="1">
      <c r="A659" s="24" t="s">
        <v>1406</v>
      </c>
      <c r="B659" s="9">
        <v>0</v>
      </c>
    </row>
    <row r="660" spans="1:2" ht="16.5" customHeight="1">
      <c r="A660" s="24" t="s">
        <v>1407</v>
      </c>
      <c r="B660" s="9">
        <v>0</v>
      </c>
    </row>
    <row r="661" spans="1:2" ht="16.5" customHeight="1">
      <c r="A661" s="24" t="s">
        <v>1408</v>
      </c>
      <c r="B661" s="9">
        <v>0</v>
      </c>
    </row>
    <row r="662" spans="1:2" ht="16.5" customHeight="1">
      <c r="A662" s="24" t="s">
        <v>1409</v>
      </c>
      <c r="B662" s="9">
        <v>752</v>
      </c>
    </row>
    <row r="663" spans="1:2" ht="16.5" customHeight="1">
      <c r="A663" s="23" t="s">
        <v>1410</v>
      </c>
      <c r="B663" s="9">
        <f>SUM(B664:B670)</f>
        <v>1006</v>
      </c>
    </row>
    <row r="664" spans="1:2" ht="16.5" customHeight="1">
      <c r="A664" s="24" t="s">
        <v>1411</v>
      </c>
      <c r="B664" s="9">
        <v>468</v>
      </c>
    </row>
    <row r="665" spans="1:2" ht="16.5" customHeight="1">
      <c r="A665" s="24" t="s">
        <v>1412</v>
      </c>
      <c r="B665" s="9">
        <v>24</v>
      </c>
    </row>
    <row r="666" spans="1:2" ht="16.5" customHeight="1">
      <c r="A666" s="24" t="s">
        <v>1413</v>
      </c>
      <c r="B666" s="9">
        <v>98</v>
      </c>
    </row>
    <row r="667" spans="1:2" ht="16.5" customHeight="1">
      <c r="A667" s="24" t="s">
        <v>1414</v>
      </c>
      <c r="B667" s="9">
        <v>61</v>
      </c>
    </row>
    <row r="668" spans="1:2" ht="16.5" customHeight="1">
      <c r="A668" s="24" t="s">
        <v>1415</v>
      </c>
      <c r="B668" s="9">
        <v>72</v>
      </c>
    </row>
    <row r="669" spans="1:2" ht="16.5" customHeight="1">
      <c r="A669" s="24" t="s">
        <v>1416</v>
      </c>
      <c r="B669" s="9">
        <v>9</v>
      </c>
    </row>
    <row r="670" spans="1:2" ht="16.5" customHeight="1">
      <c r="A670" s="24" t="s">
        <v>1417</v>
      </c>
      <c r="B670" s="9">
        <v>274</v>
      </c>
    </row>
    <row r="671" spans="1:2" ht="16.5" customHeight="1">
      <c r="A671" s="23" t="s">
        <v>1418</v>
      </c>
      <c r="B671" s="9">
        <f>SUM(B672:B676)</f>
        <v>382</v>
      </c>
    </row>
    <row r="672" spans="1:2" ht="16.5" customHeight="1">
      <c r="A672" s="24" t="s">
        <v>1419</v>
      </c>
      <c r="B672" s="9">
        <v>317</v>
      </c>
    </row>
    <row r="673" spans="1:2" ht="16.5" customHeight="1">
      <c r="A673" s="24" t="s">
        <v>1420</v>
      </c>
      <c r="B673" s="9">
        <v>22</v>
      </c>
    </row>
    <row r="674" spans="1:2" ht="16.5" customHeight="1">
      <c r="A674" s="24" t="s">
        <v>1421</v>
      </c>
      <c r="B674" s="9">
        <v>1</v>
      </c>
    </row>
    <row r="675" spans="1:2" ht="16.5" customHeight="1">
      <c r="A675" s="24" t="s">
        <v>1422</v>
      </c>
      <c r="B675" s="9">
        <v>42</v>
      </c>
    </row>
    <row r="676" spans="1:2" ht="16.5" customHeight="1">
      <c r="A676" s="24" t="s">
        <v>1423</v>
      </c>
      <c r="B676" s="9">
        <v>0</v>
      </c>
    </row>
    <row r="677" spans="1:2" ht="16.5" customHeight="1">
      <c r="A677" s="23" t="s">
        <v>1424</v>
      </c>
      <c r="B677" s="9">
        <f>SUM(B678:B683)</f>
        <v>2081</v>
      </c>
    </row>
    <row r="678" spans="1:2" ht="16.5" customHeight="1">
      <c r="A678" s="24" t="s">
        <v>1425</v>
      </c>
      <c r="B678" s="9">
        <v>50</v>
      </c>
    </row>
    <row r="679" spans="1:2" ht="16.5" customHeight="1">
      <c r="A679" s="24" t="s">
        <v>1426</v>
      </c>
      <c r="B679" s="9">
        <v>462</v>
      </c>
    </row>
    <row r="680" spans="1:2" ht="16.5" customHeight="1">
      <c r="A680" s="24" t="s">
        <v>1427</v>
      </c>
      <c r="B680" s="9">
        <v>0</v>
      </c>
    </row>
    <row r="681" spans="1:2" ht="16.5" customHeight="1">
      <c r="A681" s="24" t="s">
        <v>1428</v>
      </c>
      <c r="B681" s="9">
        <v>1500</v>
      </c>
    </row>
    <row r="682" spans="1:2" ht="16.5" customHeight="1">
      <c r="A682" s="24" t="s">
        <v>1429</v>
      </c>
      <c r="B682" s="9">
        <v>34</v>
      </c>
    </row>
    <row r="683" spans="1:2" ht="16.5" customHeight="1">
      <c r="A683" s="24" t="s">
        <v>1430</v>
      </c>
      <c r="B683" s="9">
        <v>35</v>
      </c>
    </row>
    <row r="684" spans="1:2" ht="16.5" customHeight="1">
      <c r="A684" s="23" t="s">
        <v>1431</v>
      </c>
      <c r="B684" s="9">
        <f>SUM(B685:B691)</f>
        <v>580</v>
      </c>
    </row>
    <row r="685" spans="1:2" ht="16.5" customHeight="1">
      <c r="A685" s="24" t="s">
        <v>938</v>
      </c>
      <c r="B685" s="9">
        <v>67</v>
      </c>
    </row>
    <row r="686" spans="1:2" ht="16.5" customHeight="1">
      <c r="A686" s="24" t="s">
        <v>939</v>
      </c>
      <c r="B686" s="9">
        <v>44</v>
      </c>
    </row>
    <row r="687" spans="1:2" ht="16.5" customHeight="1">
      <c r="A687" s="24" t="s">
        <v>940</v>
      </c>
      <c r="B687" s="9">
        <v>0</v>
      </c>
    </row>
    <row r="688" spans="1:2" ht="16.5" customHeight="1">
      <c r="A688" s="24" t="s">
        <v>1432</v>
      </c>
      <c r="B688" s="9">
        <v>28</v>
      </c>
    </row>
    <row r="689" spans="1:2" ht="16.5" customHeight="1">
      <c r="A689" s="24" t="s">
        <v>1433</v>
      </c>
      <c r="B689" s="9">
        <v>166</v>
      </c>
    </row>
    <row r="690" spans="1:2" ht="16.5" customHeight="1">
      <c r="A690" s="24" t="s">
        <v>1434</v>
      </c>
      <c r="B690" s="9">
        <v>0</v>
      </c>
    </row>
    <row r="691" spans="1:2" ht="16.5" customHeight="1">
      <c r="A691" s="24" t="s">
        <v>1435</v>
      </c>
      <c r="B691" s="9">
        <v>275</v>
      </c>
    </row>
    <row r="692" spans="1:2" ht="16.5" customHeight="1">
      <c r="A692" s="23" t="s">
        <v>1436</v>
      </c>
      <c r="B692" s="9">
        <f>SUM(B693:B694)</f>
        <v>2835</v>
      </c>
    </row>
    <row r="693" spans="1:2" ht="16.5" customHeight="1">
      <c r="A693" s="24" t="s">
        <v>1437</v>
      </c>
      <c r="B693" s="9">
        <v>2601</v>
      </c>
    </row>
    <row r="694" spans="1:2" ht="16.5" customHeight="1">
      <c r="A694" s="24" t="s">
        <v>1438</v>
      </c>
      <c r="B694" s="9">
        <v>234</v>
      </c>
    </row>
    <row r="695" spans="1:2" ht="16.5" customHeight="1">
      <c r="A695" s="23" t="s">
        <v>1439</v>
      </c>
      <c r="B695" s="9">
        <f>SUM(B696:B697)</f>
        <v>118</v>
      </c>
    </row>
    <row r="696" spans="1:2" ht="16.5" customHeight="1">
      <c r="A696" s="24" t="s">
        <v>1440</v>
      </c>
      <c r="B696" s="9">
        <v>114</v>
      </c>
    </row>
    <row r="697" spans="1:2" ht="16.5" customHeight="1">
      <c r="A697" s="24" t="s">
        <v>1441</v>
      </c>
      <c r="B697" s="9">
        <v>4</v>
      </c>
    </row>
    <row r="698" spans="1:2" ht="16.5" customHeight="1">
      <c r="A698" s="23" t="s">
        <v>1442</v>
      </c>
      <c r="B698" s="9">
        <f>SUM(B699:B702)</f>
        <v>372</v>
      </c>
    </row>
    <row r="699" spans="1:2" ht="16.5" customHeight="1">
      <c r="A699" s="24" t="s">
        <v>1443</v>
      </c>
      <c r="B699" s="9">
        <v>335</v>
      </c>
    </row>
    <row r="700" spans="1:2" ht="16.5" customHeight="1">
      <c r="A700" s="24" t="s">
        <v>1444</v>
      </c>
      <c r="B700" s="9">
        <v>37</v>
      </c>
    </row>
    <row r="701" spans="1:2" ht="16.5" customHeight="1">
      <c r="A701" s="24" t="s">
        <v>1445</v>
      </c>
      <c r="B701" s="9">
        <v>0</v>
      </c>
    </row>
    <row r="702" spans="1:2" ht="16.5" customHeight="1">
      <c r="A702" s="24" t="s">
        <v>1446</v>
      </c>
      <c r="B702" s="9">
        <v>0</v>
      </c>
    </row>
    <row r="703" spans="1:2" ht="16.5" customHeight="1">
      <c r="A703" s="23" t="s">
        <v>1447</v>
      </c>
      <c r="B703" s="9">
        <f>SUM(B704:B707)</f>
        <v>99</v>
      </c>
    </row>
    <row r="704" spans="1:2" ht="16.5" customHeight="1">
      <c r="A704" s="24" t="s">
        <v>938</v>
      </c>
      <c r="B704" s="9">
        <v>31</v>
      </c>
    </row>
    <row r="705" spans="1:2" ht="16.5" customHeight="1">
      <c r="A705" s="24" t="s">
        <v>939</v>
      </c>
      <c r="B705" s="9">
        <v>68</v>
      </c>
    </row>
    <row r="706" spans="1:2" ht="16.5" customHeight="1">
      <c r="A706" s="24" t="s">
        <v>940</v>
      </c>
      <c r="B706" s="9">
        <v>0</v>
      </c>
    </row>
    <row r="707" spans="1:2" ht="16.5" customHeight="1">
      <c r="A707" s="24" t="s">
        <v>1448</v>
      </c>
      <c r="B707" s="25">
        <v>0</v>
      </c>
    </row>
    <row r="708" spans="1:2" ht="16.5" customHeight="1">
      <c r="A708" s="23" t="s">
        <v>1449</v>
      </c>
      <c r="B708" s="9">
        <f>SUM(B709:B710)</f>
        <v>2607</v>
      </c>
    </row>
    <row r="709" spans="1:2" ht="16.5" customHeight="1">
      <c r="A709" s="24" t="s">
        <v>1450</v>
      </c>
      <c r="B709" s="20">
        <v>2424</v>
      </c>
    </row>
    <row r="710" spans="1:2" ht="16.5" customHeight="1">
      <c r="A710" s="24" t="s">
        <v>1451</v>
      </c>
      <c r="B710" s="20">
        <v>183</v>
      </c>
    </row>
    <row r="711" spans="1:2" ht="16.5" customHeight="1">
      <c r="A711" s="23" t="s">
        <v>1452</v>
      </c>
      <c r="B711" s="9">
        <f>SUM(B712:B713)</f>
        <v>331</v>
      </c>
    </row>
    <row r="712" spans="1:2" ht="16.5" customHeight="1">
      <c r="A712" s="26" t="s">
        <v>1453</v>
      </c>
      <c r="B712" s="9">
        <v>324</v>
      </c>
    </row>
    <row r="713" spans="1:2" ht="16.5" customHeight="1">
      <c r="A713" s="24" t="s">
        <v>1454</v>
      </c>
      <c r="B713" s="25">
        <v>7</v>
      </c>
    </row>
    <row r="714" spans="1:2" ht="16.5" customHeight="1">
      <c r="A714" s="27" t="s">
        <v>1455</v>
      </c>
      <c r="B714" s="9">
        <f>SUM(B715:B716)</f>
        <v>0</v>
      </c>
    </row>
    <row r="715" spans="1:2" ht="16.5" customHeight="1">
      <c r="A715" s="28" t="s">
        <v>1456</v>
      </c>
      <c r="B715" s="20">
        <v>0</v>
      </c>
    </row>
    <row r="716" spans="1:2" ht="16.5" customHeight="1">
      <c r="A716" s="28" t="s">
        <v>1457</v>
      </c>
      <c r="B716" s="9">
        <v>0</v>
      </c>
    </row>
    <row r="717" spans="1:2" ht="16.5" customHeight="1">
      <c r="A717" s="29" t="s">
        <v>1458</v>
      </c>
      <c r="B717" s="9">
        <f>B718</f>
        <v>76</v>
      </c>
    </row>
    <row r="718" spans="1:2" ht="16.5" customHeight="1">
      <c r="A718" s="30" t="s">
        <v>1459</v>
      </c>
      <c r="B718" s="9">
        <v>76</v>
      </c>
    </row>
    <row r="719" spans="1:2" ht="16.5" customHeight="1">
      <c r="A719" s="23" t="s">
        <v>1460</v>
      </c>
      <c r="B719" s="9">
        <f>SUM(B720,B725,B738,B742,B754,B764,B767,B778)</f>
        <v>16372</v>
      </c>
    </row>
    <row r="720" spans="1:2" ht="16.5" customHeight="1">
      <c r="A720" s="23" t="s">
        <v>1461</v>
      </c>
      <c r="B720" s="9">
        <f>SUM(B721:B724)</f>
        <v>328</v>
      </c>
    </row>
    <row r="721" spans="1:2" ht="16.5" customHeight="1">
      <c r="A721" s="24" t="s">
        <v>938</v>
      </c>
      <c r="B721" s="9">
        <v>164</v>
      </c>
    </row>
    <row r="722" spans="1:2" ht="16.5" customHeight="1">
      <c r="A722" s="24" t="s">
        <v>939</v>
      </c>
      <c r="B722" s="9">
        <v>84</v>
      </c>
    </row>
    <row r="723" spans="1:2" ht="16.5" customHeight="1">
      <c r="A723" s="24" t="s">
        <v>940</v>
      </c>
      <c r="B723" s="9">
        <v>0</v>
      </c>
    </row>
    <row r="724" spans="1:2" ht="16.5" customHeight="1">
      <c r="A724" s="24" t="s">
        <v>1462</v>
      </c>
      <c r="B724" s="9">
        <v>80</v>
      </c>
    </row>
    <row r="725" spans="1:2" ht="16.5" customHeight="1">
      <c r="A725" s="23" t="s">
        <v>1463</v>
      </c>
      <c r="B725" s="9">
        <f>SUM(B726:B737)</f>
        <v>2945</v>
      </c>
    </row>
    <row r="726" spans="1:2" ht="16.5" customHeight="1">
      <c r="A726" s="24" t="s">
        <v>1464</v>
      </c>
      <c r="B726" s="9">
        <v>1217</v>
      </c>
    </row>
    <row r="727" spans="1:2" ht="16.5" customHeight="1">
      <c r="A727" s="24" t="s">
        <v>1465</v>
      </c>
      <c r="B727" s="9">
        <v>1728</v>
      </c>
    </row>
    <row r="728" spans="1:2" ht="16.5" customHeight="1">
      <c r="A728" s="24" t="s">
        <v>1466</v>
      </c>
      <c r="B728" s="9">
        <v>0</v>
      </c>
    </row>
    <row r="729" spans="1:2" ht="16.5" customHeight="1">
      <c r="A729" s="24" t="s">
        <v>1467</v>
      </c>
      <c r="B729" s="9">
        <v>0</v>
      </c>
    </row>
    <row r="730" spans="1:2" ht="16.5" customHeight="1">
      <c r="A730" s="24" t="s">
        <v>1468</v>
      </c>
      <c r="B730" s="9">
        <v>0</v>
      </c>
    </row>
    <row r="731" spans="1:2" ht="16.5" customHeight="1">
      <c r="A731" s="24" t="s">
        <v>1469</v>
      </c>
      <c r="B731" s="9">
        <v>0</v>
      </c>
    </row>
    <row r="732" spans="1:2" ht="16.5" customHeight="1">
      <c r="A732" s="24" t="s">
        <v>1470</v>
      </c>
      <c r="B732" s="9">
        <v>0</v>
      </c>
    </row>
    <row r="733" spans="1:2" ht="16.5" customHeight="1">
      <c r="A733" s="24" t="s">
        <v>1471</v>
      </c>
      <c r="B733" s="9">
        <v>0</v>
      </c>
    </row>
    <row r="734" spans="1:2" ht="16.5" customHeight="1">
      <c r="A734" s="24" t="s">
        <v>1472</v>
      </c>
      <c r="B734" s="9">
        <v>0</v>
      </c>
    </row>
    <row r="735" spans="1:2" ht="16.5" customHeight="1">
      <c r="A735" s="24" t="s">
        <v>1473</v>
      </c>
      <c r="B735" s="9">
        <v>0</v>
      </c>
    </row>
    <row r="736" spans="1:2" ht="16.5" customHeight="1">
      <c r="A736" s="24" t="s">
        <v>1474</v>
      </c>
      <c r="B736" s="9">
        <v>0</v>
      </c>
    </row>
    <row r="737" spans="1:2" ht="16.5" customHeight="1">
      <c r="A737" s="24" t="s">
        <v>1475</v>
      </c>
      <c r="B737" s="9">
        <v>0</v>
      </c>
    </row>
    <row r="738" spans="1:2" ht="16.5" customHeight="1">
      <c r="A738" s="23" t="s">
        <v>1476</v>
      </c>
      <c r="B738" s="9">
        <f>SUM(B739:B741)</f>
        <v>2904</v>
      </c>
    </row>
    <row r="739" spans="1:2" ht="16.5" customHeight="1">
      <c r="A739" s="24" t="s">
        <v>1477</v>
      </c>
      <c r="B739" s="9">
        <v>269</v>
      </c>
    </row>
    <row r="740" spans="1:2" ht="16.5" customHeight="1">
      <c r="A740" s="24" t="s">
        <v>1478</v>
      </c>
      <c r="B740" s="9">
        <v>1666</v>
      </c>
    </row>
    <row r="741" spans="1:2" ht="16.5" customHeight="1">
      <c r="A741" s="24" t="s">
        <v>1479</v>
      </c>
      <c r="B741" s="9">
        <v>969</v>
      </c>
    </row>
    <row r="742" spans="1:2" ht="16.5" customHeight="1">
      <c r="A742" s="23" t="s">
        <v>1480</v>
      </c>
      <c r="B742" s="9">
        <f>SUM(B743:B753)</f>
        <v>2834</v>
      </c>
    </row>
    <row r="743" spans="1:2" ht="16.5" customHeight="1">
      <c r="A743" s="24" t="s">
        <v>1481</v>
      </c>
      <c r="B743" s="9">
        <v>862</v>
      </c>
    </row>
    <row r="744" spans="1:2" ht="16.5" customHeight="1">
      <c r="A744" s="24" t="s">
        <v>1482</v>
      </c>
      <c r="B744" s="9">
        <v>78</v>
      </c>
    </row>
    <row r="745" spans="1:2" ht="16.5" customHeight="1">
      <c r="A745" s="24" t="s">
        <v>1483</v>
      </c>
      <c r="B745" s="9">
        <v>161</v>
      </c>
    </row>
    <row r="746" spans="1:2" ht="16.5" customHeight="1">
      <c r="A746" s="24" t="s">
        <v>1484</v>
      </c>
      <c r="B746" s="9">
        <v>0</v>
      </c>
    </row>
    <row r="747" spans="1:2" ht="16.5" customHeight="1">
      <c r="A747" s="24" t="s">
        <v>1485</v>
      </c>
      <c r="B747" s="9">
        <v>0</v>
      </c>
    </row>
    <row r="748" spans="1:2" ht="16.5" customHeight="1">
      <c r="A748" s="24" t="s">
        <v>1486</v>
      </c>
      <c r="B748" s="9">
        <v>0</v>
      </c>
    </row>
    <row r="749" spans="1:2" ht="16.5" customHeight="1">
      <c r="A749" s="24" t="s">
        <v>1487</v>
      </c>
      <c r="B749" s="9">
        <v>147</v>
      </c>
    </row>
    <row r="750" spans="1:2" ht="16.5" customHeight="1">
      <c r="A750" s="24" t="s">
        <v>1488</v>
      </c>
      <c r="B750" s="9">
        <v>728</v>
      </c>
    </row>
    <row r="751" spans="1:2" ht="16.5" customHeight="1">
      <c r="A751" s="24" t="s">
        <v>1489</v>
      </c>
      <c r="B751" s="9">
        <v>641</v>
      </c>
    </row>
    <row r="752" spans="1:2" ht="16.5" customHeight="1">
      <c r="A752" s="24" t="s">
        <v>1490</v>
      </c>
      <c r="B752" s="9">
        <v>0</v>
      </c>
    </row>
    <row r="753" spans="1:2" ht="16.5" customHeight="1">
      <c r="A753" s="24" t="s">
        <v>1491</v>
      </c>
      <c r="B753" s="9">
        <v>217</v>
      </c>
    </row>
    <row r="754" spans="1:2" ht="16.5" customHeight="1">
      <c r="A754" s="23" t="s">
        <v>1492</v>
      </c>
      <c r="B754" s="9">
        <f>SUM(B755:B763)</f>
        <v>7146</v>
      </c>
    </row>
    <row r="755" spans="1:2" ht="16.5" customHeight="1">
      <c r="A755" s="24" t="s">
        <v>1493</v>
      </c>
      <c r="B755" s="9">
        <v>1043</v>
      </c>
    </row>
    <row r="756" spans="1:2" ht="16.5" customHeight="1">
      <c r="A756" s="24" t="s">
        <v>1494</v>
      </c>
      <c r="B756" s="9">
        <v>212</v>
      </c>
    </row>
    <row r="757" spans="1:2" ht="16.5" customHeight="1">
      <c r="A757" s="24" t="s">
        <v>1495</v>
      </c>
      <c r="B757" s="9">
        <v>930</v>
      </c>
    </row>
    <row r="758" spans="1:2" ht="16.5" customHeight="1">
      <c r="A758" s="24" t="s">
        <v>1496</v>
      </c>
      <c r="B758" s="9">
        <v>41</v>
      </c>
    </row>
    <row r="759" spans="1:2" ht="16.5" customHeight="1">
      <c r="A759" s="24" t="s">
        <v>1497</v>
      </c>
      <c r="B759" s="9">
        <v>119</v>
      </c>
    </row>
    <row r="760" spans="1:2" ht="16.5" customHeight="1">
      <c r="A760" s="24" t="s">
        <v>1498</v>
      </c>
      <c r="B760" s="9">
        <v>3765</v>
      </c>
    </row>
    <row r="761" spans="1:2" ht="16.5" customHeight="1">
      <c r="A761" s="24" t="s">
        <v>1499</v>
      </c>
      <c r="B761" s="9">
        <v>94</v>
      </c>
    </row>
    <row r="762" spans="1:2" ht="16.5" customHeight="1">
      <c r="A762" s="24" t="s">
        <v>1500</v>
      </c>
      <c r="B762" s="9">
        <v>915</v>
      </c>
    </row>
    <row r="763" spans="1:2" ht="16.5" customHeight="1">
      <c r="A763" s="24" t="s">
        <v>1501</v>
      </c>
      <c r="B763" s="9">
        <v>27</v>
      </c>
    </row>
    <row r="764" spans="1:2" ht="16.5" customHeight="1">
      <c r="A764" s="23" t="s">
        <v>1502</v>
      </c>
      <c r="B764" s="9">
        <f>SUM(B765:B766)</f>
        <v>0</v>
      </c>
    </row>
    <row r="765" spans="1:2" ht="16.5" customHeight="1">
      <c r="A765" s="24" t="s">
        <v>1503</v>
      </c>
      <c r="B765" s="9">
        <v>0</v>
      </c>
    </row>
    <row r="766" spans="1:2" ht="16.5" customHeight="1">
      <c r="A766" s="24" t="s">
        <v>1504</v>
      </c>
      <c r="B766" s="9">
        <v>0</v>
      </c>
    </row>
    <row r="767" spans="1:2" ht="16.5" customHeight="1">
      <c r="A767" s="23" t="s">
        <v>1505</v>
      </c>
      <c r="B767" s="9">
        <f>SUM(B768:B777)</f>
        <v>198</v>
      </c>
    </row>
    <row r="768" spans="1:2" ht="16.5" customHeight="1">
      <c r="A768" s="24" t="s">
        <v>938</v>
      </c>
      <c r="B768" s="9">
        <v>62</v>
      </c>
    </row>
    <row r="769" spans="1:2" ht="16.5" customHeight="1">
      <c r="A769" s="24" t="s">
        <v>939</v>
      </c>
      <c r="B769" s="9">
        <v>47</v>
      </c>
    </row>
    <row r="770" spans="1:2" ht="16.5" customHeight="1">
      <c r="A770" s="24" t="s">
        <v>940</v>
      </c>
      <c r="B770" s="9">
        <v>0</v>
      </c>
    </row>
    <row r="771" spans="1:2" ht="16.5" customHeight="1">
      <c r="A771" s="24" t="s">
        <v>1506</v>
      </c>
      <c r="B771" s="9">
        <v>27</v>
      </c>
    </row>
    <row r="772" spans="1:2" ht="16.5" customHeight="1">
      <c r="A772" s="24" t="s">
        <v>1507</v>
      </c>
      <c r="B772" s="9">
        <v>14</v>
      </c>
    </row>
    <row r="773" spans="1:2" ht="16.5" customHeight="1">
      <c r="A773" s="24" t="s">
        <v>1508</v>
      </c>
      <c r="B773" s="9">
        <v>0</v>
      </c>
    </row>
    <row r="774" spans="1:2" ht="16.5" customHeight="1">
      <c r="A774" s="24" t="s">
        <v>1509</v>
      </c>
      <c r="B774" s="9">
        <v>0</v>
      </c>
    </row>
    <row r="775" spans="1:2" ht="16.5" customHeight="1">
      <c r="A775" s="24" t="s">
        <v>1510</v>
      </c>
      <c r="B775" s="9">
        <v>39</v>
      </c>
    </row>
    <row r="776" spans="1:2" ht="16.5" customHeight="1">
      <c r="A776" s="24" t="s">
        <v>947</v>
      </c>
      <c r="B776" s="9">
        <v>9</v>
      </c>
    </row>
    <row r="777" spans="1:2" ht="16.5" customHeight="1">
      <c r="A777" s="24" t="s">
        <v>1511</v>
      </c>
      <c r="B777" s="9">
        <v>0</v>
      </c>
    </row>
    <row r="778" spans="1:2" ht="16.5" customHeight="1">
      <c r="A778" s="23" t="s">
        <v>1512</v>
      </c>
      <c r="B778" s="9">
        <f>B779</f>
        <v>17</v>
      </c>
    </row>
    <row r="779" spans="1:2" ht="16.5" customHeight="1">
      <c r="A779" s="24" t="s">
        <v>1513</v>
      </c>
      <c r="B779" s="9">
        <v>17</v>
      </c>
    </row>
    <row r="780" spans="1:2" ht="16.5" customHeight="1">
      <c r="A780" s="23" t="s">
        <v>1514</v>
      </c>
      <c r="B780" s="9">
        <f>SUM(B781,B790,B794,B803,B810,B818,B825,B831,B837,B839,B841,B847,B849,B851,B865)</f>
        <v>10909</v>
      </c>
    </row>
    <row r="781" spans="1:2" ht="16.5" customHeight="1">
      <c r="A781" s="23" t="s">
        <v>1515</v>
      </c>
      <c r="B781" s="9">
        <f>SUM(B782:B789)</f>
        <v>24</v>
      </c>
    </row>
    <row r="782" spans="1:2" ht="16.5" customHeight="1">
      <c r="A782" s="24" t="s">
        <v>938</v>
      </c>
      <c r="B782" s="9">
        <v>0</v>
      </c>
    </row>
    <row r="783" spans="1:2" ht="16.5" customHeight="1">
      <c r="A783" s="24" t="s">
        <v>939</v>
      </c>
      <c r="B783" s="9">
        <v>0</v>
      </c>
    </row>
    <row r="784" spans="1:2" ht="16.5" customHeight="1">
      <c r="A784" s="24" t="s">
        <v>940</v>
      </c>
      <c r="B784" s="9">
        <v>0</v>
      </c>
    </row>
    <row r="785" spans="1:2" ht="16.5" customHeight="1">
      <c r="A785" s="24" t="s">
        <v>1516</v>
      </c>
      <c r="B785" s="9">
        <v>12</v>
      </c>
    </row>
    <row r="786" spans="1:2" ht="16.5" customHeight="1">
      <c r="A786" s="24" t="s">
        <v>1517</v>
      </c>
      <c r="B786" s="9">
        <v>0</v>
      </c>
    </row>
    <row r="787" spans="1:2" ht="16.5" customHeight="1">
      <c r="A787" s="24" t="s">
        <v>1518</v>
      </c>
      <c r="B787" s="9">
        <v>0</v>
      </c>
    </row>
    <row r="788" spans="1:2" ht="16.5" customHeight="1">
      <c r="A788" s="24" t="s">
        <v>1519</v>
      </c>
      <c r="B788" s="9">
        <v>0</v>
      </c>
    </row>
    <row r="789" spans="1:2" ht="16.5" customHeight="1">
      <c r="A789" s="24" t="s">
        <v>1520</v>
      </c>
      <c r="B789" s="9">
        <v>12</v>
      </c>
    </row>
    <row r="790" spans="1:2" ht="16.5" customHeight="1">
      <c r="A790" s="23" t="s">
        <v>1521</v>
      </c>
      <c r="B790" s="9">
        <f>SUM(B791:B793)</f>
        <v>13</v>
      </c>
    </row>
    <row r="791" spans="1:2" ht="16.5" customHeight="1">
      <c r="A791" s="24" t="s">
        <v>1522</v>
      </c>
      <c r="B791" s="9">
        <v>0</v>
      </c>
    </row>
    <row r="792" spans="1:2" ht="16.5" customHeight="1">
      <c r="A792" s="24" t="s">
        <v>1523</v>
      </c>
      <c r="B792" s="9">
        <v>2</v>
      </c>
    </row>
    <row r="793" spans="1:2" ht="16.5" customHeight="1">
      <c r="A793" s="24" t="s">
        <v>1524</v>
      </c>
      <c r="B793" s="9">
        <v>11</v>
      </c>
    </row>
    <row r="794" spans="1:2" ht="16.5" customHeight="1">
      <c r="A794" s="23" t="s">
        <v>1525</v>
      </c>
      <c r="B794" s="9">
        <f>SUM(B795:B802)</f>
        <v>9462</v>
      </c>
    </row>
    <row r="795" spans="1:2" ht="16.5" customHeight="1">
      <c r="A795" s="24" t="s">
        <v>1526</v>
      </c>
      <c r="B795" s="9">
        <v>17</v>
      </c>
    </row>
    <row r="796" spans="1:2" ht="16.5" customHeight="1">
      <c r="A796" s="24" t="s">
        <v>1527</v>
      </c>
      <c r="B796" s="9">
        <v>8646</v>
      </c>
    </row>
    <row r="797" spans="1:2" ht="16.5" customHeight="1">
      <c r="A797" s="24" t="s">
        <v>1528</v>
      </c>
      <c r="B797" s="9">
        <v>3</v>
      </c>
    </row>
    <row r="798" spans="1:2" ht="16.5" customHeight="1">
      <c r="A798" s="24" t="s">
        <v>1529</v>
      </c>
      <c r="B798" s="9">
        <v>563</v>
      </c>
    </row>
    <row r="799" spans="1:2" ht="16.5" customHeight="1">
      <c r="A799" s="24" t="s">
        <v>1530</v>
      </c>
      <c r="B799" s="9">
        <v>0</v>
      </c>
    </row>
    <row r="800" spans="1:2" ht="16.5" customHeight="1">
      <c r="A800" s="24" t="s">
        <v>1531</v>
      </c>
      <c r="B800" s="9">
        <v>0</v>
      </c>
    </row>
    <row r="801" spans="1:2" ht="16.5" customHeight="1">
      <c r="A801" s="24" t="s">
        <v>1532</v>
      </c>
      <c r="B801" s="9">
        <v>128</v>
      </c>
    </row>
    <row r="802" spans="1:2" ht="16.5" customHeight="1">
      <c r="A802" s="24" t="s">
        <v>1533</v>
      </c>
      <c r="B802" s="9">
        <v>105</v>
      </c>
    </row>
    <row r="803" spans="1:2" ht="16.5" customHeight="1">
      <c r="A803" s="23" t="s">
        <v>1534</v>
      </c>
      <c r="B803" s="9">
        <f>SUM(B804:B809)</f>
        <v>86</v>
      </c>
    </row>
    <row r="804" spans="1:2" ht="16.5" customHeight="1">
      <c r="A804" s="24" t="s">
        <v>1535</v>
      </c>
      <c r="B804" s="9">
        <v>0</v>
      </c>
    </row>
    <row r="805" spans="1:2" ht="16.5" customHeight="1">
      <c r="A805" s="24" t="s">
        <v>1536</v>
      </c>
      <c r="B805" s="9">
        <v>86</v>
      </c>
    </row>
    <row r="806" spans="1:2" ht="16.5" customHeight="1">
      <c r="A806" s="24" t="s">
        <v>1537</v>
      </c>
      <c r="B806" s="9">
        <v>0</v>
      </c>
    </row>
    <row r="807" spans="1:2" ht="16.5" customHeight="1">
      <c r="A807" s="24" t="s">
        <v>1538</v>
      </c>
      <c r="B807" s="9">
        <v>0</v>
      </c>
    </row>
    <row r="808" spans="1:2" ht="16.5" customHeight="1">
      <c r="A808" s="24" t="s">
        <v>1539</v>
      </c>
      <c r="B808" s="9">
        <v>0</v>
      </c>
    </row>
    <row r="809" spans="1:2" ht="16.5" customHeight="1">
      <c r="A809" s="24" t="s">
        <v>1540</v>
      </c>
      <c r="B809" s="9">
        <v>0</v>
      </c>
    </row>
    <row r="810" spans="1:2" ht="16.5" customHeight="1">
      <c r="A810" s="23" t="s">
        <v>1541</v>
      </c>
      <c r="B810" s="9">
        <f>SUM(B811:B817)</f>
        <v>0</v>
      </c>
    </row>
    <row r="811" spans="1:2" ht="16.5" customHeight="1">
      <c r="A811" s="24" t="s">
        <v>1542</v>
      </c>
      <c r="B811" s="9">
        <v>0</v>
      </c>
    </row>
    <row r="812" spans="1:2" ht="16.5" customHeight="1">
      <c r="A812" s="24" t="s">
        <v>1543</v>
      </c>
      <c r="B812" s="9">
        <v>0</v>
      </c>
    </row>
    <row r="813" spans="1:2" ht="16.5" customHeight="1">
      <c r="A813" s="24" t="s">
        <v>1544</v>
      </c>
      <c r="B813" s="9">
        <v>0</v>
      </c>
    </row>
    <row r="814" spans="1:2" ht="16.5" customHeight="1">
      <c r="A814" s="24" t="s">
        <v>1545</v>
      </c>
      <c r="B814" s="9">
        <v>0</v>
      </c>
    </row>
    <row r="815" spans="1:2" ht="16.5" customHeight="1">
      <c r="A815" s="24" t="s">
        <v>1546</v>
      </c>
      <c r="B815" s="9">
        <v>0</v>
      </c>
    </row>
    <row r="816" spans="1:2" ht="16.5" customHeight="1">
      <c r="A816" s="24" t="s">
        <v>1547</v>
      </c>
      <c r="B816" s="9">
        <v>0</v>
      </c>
    </row>
    <row r="817" spans="1:2" ht="16.5" customHeight="1">
      <c r="A817" s="24" t="s">
        <v>1548</v>
      </c>
      <c r="B817" s="9">
        <v>0</v>
      </c>
    </row>
    <row r="818" spans="1:2" ht="16.5" customHeight="1">
      <c r="A818" s="23" t="s">
        <v>1549</v>
      </c>
      <c r="B818" s="9">
        <f>SUM(B819:B824)</f>
        <v>882</v>
      </c>
    </row>
    <row r="819" spans="1:2" ht="16.5" customHeight="1">
      <c r="A819" s="24" t="s">
        <v>1550</v>
      </c>
      <c r="B819" s="9">
        <v>0</v>
      </c>
    </row>
    <row r="820" spans="1:2" ht="16.5" customHeight="1">
      <c r="A820" s="24" t="s">
        <v>1551</v>
      </c>
      <c r="B820" s="9">
        <v>604</v>
      </c>
    </row>
    <row r="821" spans="1:2" ht="16.5" customHeight="1">
      <c r="A821" s="24" t="s">
        <v>1552</v>
      </c>
      <c r="B821" s="9">
        <v>0</v>
      </c>
    </row>
    <row r="822" spans="1:2" ht="16.5" customHeight="1">
      <c r="A822" s="24" t="s">
        <v>1553</v>
      </c>
      <c r="B822" s="9">
        <v>0</v>
      </c>
    </row>
    <row r="823" spans="1:2" ht="16.5" customHeight="1">
      <c r="A823" s="24" t="s">
        <v>1554</v>
      </c>
      <c r="B823" s="9">
        <v>0</v>
      </c>
    </row>
    <row r="824" spans="1:2" ht="16.5" customHeight="1">
      <c r="A824" s="24" t="s">
        <v>1555</v>
      </c>
      <c r="B824" s="9">
        <v>278</v>
      </c>
    </row>
    <row r="825" spans="1:2" ht="16.5" customHeight="1">
      <c r="A825" s="23" t="s">
        <v>1556</v>
      </c>
      <c r="B825" s="9">
        <f>SUM(B826:B830)</f>
        <v>0</v>
      </c>
    </row>
    <row r="826" spans="1:2" ht="16.5" customHeight="1">
      <c r="A826" s="24" t="s">
        <v>1557</v>
      </c>
      <c r="B826" s="9">
        <v>0</v>
      </c>
    </row>
    <row r="827" spans="1:2" ht="16.5" customHeight="1">
      <c r="A827" s="24" t="s">
        <v>1558</v>
      </c>
      <c r="B827" s="9">
        <v>0</v>
      </c>
    </row>
    <row r="828" spans="1:2" ht="16.5" customHeight="1">
      <c r="A828" s="24" t="s">
        <v>1559</v>
      </c>
      <c r="B828" s="9">
        <v>0</v>
      </c>
    </row>
    <row r="829" spans="1:2" ht="16.5" customHeight="1">
      <c r="A829" s="24" t="s">
        <v>1560</v>
      </c>
      <c r="B829" s="9">
        <v>0</v>
      </c>
    </row>
    <row r="830" spans="1:2" ht="16.5" customHeight="1">
      <c r="A830" s="24" t="s">
        <v>1561</v>
      </c>
      <c r="B830" s="9">
        <v>0</v>
      </c>
    </row>
    <row r="831" spans="1:2" ht="16.5" customHeight="1">
      <c r="A831" s="23" t="s">
        <v>1562</v>
      </c>
      <c r="B831" s="9">
        <f>SUM(B832:B836)</f>
        <v>0</v>
      </c>
    </row>
    <row r="832" spans="1:2" ht="16.5" customHeight="1">
      <c r="A832" s="24" t="s">
        <v>1563</v>
      </c>
      <c r="B832" s="9">
        <v>0</v>
      </c>
    </row>
    <row r="833" spans="1:2" ht="16.5" customHeight="1">
      <c r="A833" s="24" t="s">
        <v>1564</v>
      </c>
      <c r="B833" s="9">
        <v>0</v>
      </c>
    </row>
    <row r="834" spans="1:2" ht="16.5" customHeight="1">
      <c r="A834" s="24" t="s">
        <v>1565</v>
      </c>
      <c r="B834" s="9">
        <v>0</v>
      </c>
    </row>
    <row r="835" spans="1:2" ht="16.5" customHeight="1">
      <c r="A835" s="24" t="s">
        <v>1566</v>
      </c>
      <c r="B835" s="9">
        <v>0</v>
      </c>
    </row>
    <row r="836" spans="1:2" ht="16.5" customHeight="1">
      <c r="A836" s="24" t="s">
        <v>1567</v>
      </c>
      <c r="B836" s="9">
        <v>0</v>
      </c>
    </row>
    <row r="837" spans="1:2" ht="16.5" customHeight="1">
      <c r="A837" s="23" t="s">
        <v>1568</v>
      </c>
      <c r="B837" s="9">
        <f>B838</f>
        <v>0</v>
      </c>
    </row>
    <row r="838" spans="1:2" ht="16.5" customHeight="1">
      <c r="A838" s="24" t="s">
        <v>1569</v>
      </c>
      <c r="B838" s="25">
        <v>0</v>
      </c>
    </row>
    <row r="839" spans="1:2" ht="16.5" customHeight="1">
      <c r="A839" s="23" t="s">
        <v>1570</v>
      </c>
      <c r="B839" s="9">
        <f>B840</f>
        <v>165</v>
      </c>
    </row>
    <row r="840" spans="1:2" ht="16.5" customHeight="1">
      <c r="A840" s="24" t="s">
        <v>1571</v>
      </c>
      <c r="B840" s="20">
        <v>165</v>
      </c>
    </row>
    <row r="841" spans="1:2" ht="16.5" customHeight="1">
      <c r="A841" s="23" t="s">
        <v>1572</v>
      </c>
      <c r="B841" s="9">
        <f>SUM(B842:B846)</f>
        <v>208</v>
      </c>
    </row>
    <row r="842" spans="1:2" ht="16.5" customHeight="1">
      <c r="A842" s="24" t="s">
        <v>1573</v>
      </c>
      <c r="B842" s="9">
        <v>53</v>
      </c>
    </row>
    <row r="843" spans="1:2" ht="16.5" customHeight="1">
      <c r="A843" s="24" t="s">
        <v>1574</v>
      </c>
      <c r="B843" s="9">
        <v>0</v>
      </c>
    </row>
    <row r="844" spans="1:2" ht="16.5" customHeight="1">
      <c r="A844" s="24" t="s">
        <v>1575</v>
      </c>
      <c r="B844" s="9">
        <v>155</v>
      </c>
    </row>
    <row r="845" spans="1:2" ht="16.5" customHeight="1">
      <c r="A845" s="24" t="s">
        <v>1576</v>
      </c>
      <c r="B845" s="9">
        <v>0</v>
      </c>
    </row>
    <row r="846" spans="1:2" ht="16.5" customHeight="1">
      <c r="A846" s="24" t="s">
        <v>1577</v>
      </c>
      <c r="B846" s="9">
        <v>0</v>
      </c>
    </row>
    <row r="847" spans="1:2" ht="16.5" customHeight="1">
      <c r="A847" s="23" t="s">
        <v>1578</v>
      </c>
      <c r="B847" s="9">
        <f>B848</f>
        <v>0</v>
      </c>
    </row>
    <row r="848" spans="1:2" ht="16.5" customHeight="1">
      <c r="A848" s="24" t="s">
        <v>1579</v>
      </c>
      <c r="B848" s="9">
        <v>0</v>
      </c>
    </row>
    <row r="849" spans="1:2" ht="16.5" customHeight="1">
      <c r="A849" s="23" t="s">
        <v>1580</v>
      </c>
      <c r="B849" s="9">
        <f>B850</f>
        <v>65</v>
      </c>
    </row>
    <row r="850" spans="1:2" ht="16.5" customHeight="1">
      <c r="A850" s="24" t="s">
        <v>1581</v>
      </c>
      <c r="B850" s="9">
        <v>65</v>
      </c>
    </row>
    <row r="851" spans="1:2" ht="16.5" customHeight="1">
      <c r="A851" s="23" t="s">
        <v>1582</v>
      </c>
      <c r="B851" s="9">
        <f>SUM(B852:B864)</f>
        <v>0</v>
      </c>
    </row>
    <row r="852" spans="1:2" ht="16.5" customHeight="1">
      <c r="A852" s="24" t="s">
        <v>938</v>
      </c>
      <c r="B852" s="9">
        <v>0</v>
      </c>
    </row>
    <row r="853" spans="1:2" ht="16.5" customHeight="1">
      <c r="A853" s="24" t="s">
        <v>939</v>
      </c>
      <c r="B853" s="9">
        <v>0</v>
      </c>
    </row>
    <row r="854" spans="1:2" ht="16.5" customHeight="1">
      <c r="A854" s="24" t="s">
        <v>940</v>
      </c>
      <c r="B854" s="9">
        <v>0</v>
      </c>
    </row>
    <row r="855" spans="1:2" ht="16.5" customHeight="1">
      <c r="A855" s="24" t="s">
        <v>1583</v>
      </c>
      <c r="B855" s="9">
        <v>0</v>
      </c>
    </row>
    <row r="856" spans="1:2" ht="16.5" customHeight="1">
      <c r="A856" s="24" t="s">
        <v>1584</v>
      </c>
      <c r="B856" s="9">
        <v>0</v>
      </c>
    </row>
    <row r="857" spans="1:2" ht="16.5" customHeight="1">
      <c r="A857" s="24" t="s">
        <v>1585</v>
      </c>
      <c r="B857" s="9">
        <v>0</v>
      </c>
    </row>
    <row r="858" spans="1:2" ht="16.5" customHeight="1">
      <c r="A858" s="24" t="s">
        <v>1586</v>
      </c>
      <c r="B858" s="9">
        <v>0</v>
      </c>
    </row>
    <row r="859" spans="1:2" ht="16.5" customHeight="1">
      <c r="A859" s="24" t="s">
        <v>1587</v>
      </c>
      <c r="B859" s="9">
        <v>0</v>
      </c>
    </row>
    <row r="860" spans="1:2" ht="16.5" customHeight="1">
      <c r="A860" s="24" t="s">
        <v>1588</v>
      </c>
      <c r="B860" s="9">
        <v>0</v>
      </c>
    </row>
    <row r="861" spans="1:2" ht="16.5" customHeight="1">
      <c r="A861" s="24" t="s">
        <v>1589</v>
      </c>
      <c r="B861" s="9">
        <v>0</v>
      </c>
    </row>
    <row r="862" spans="1:2" ht="16.5" customHeight="1">
      <c r="A862" s="24" t="s">
        <v>980</v>
      </c>
      <c r="B862" s="9">
        <v>0</v>
      </c>
    </row>
    <row r="863" spans="1:2" ht="16.5" customHeight="1">
      <c r="A863" s="24" t="s">
        <v>947</v>
      </c>
      <c r="B863" s="9">
        <v>0</v>
      </c>
    </row>
    <row r="864" spans="1:2" ht="16.5" customHeight="1">
      <c r="A864" s="24" t="s">
        <v>1590</v>
      </c>
      <c r="B864" s="9">
        <v>0</v>
      </c>
    </row>
    <row r="865" spans="1:2" ht="16.5" customHeight="1">
      <c r="A865" s="23" t="s">
        <v>1591</v>
      </c>
      <c r="B865" s="9">
        <f>B866</f>
        <v>4</v>
      </c>
    </row>
    <row r="866" spans="1:2" ht="16.5" customHeight="1">
      <c r="A866" s="24" t="s">
        <v>1592</v>
      </c>
      <c r="B866" s="9">
        <v>4</v>
      </c>
    </row>
    <row r="867" spans="1:2" ht="16.5" customHeight="1">
      <c r="A867" s="23" t="s">
        <v>1593</v>
      </c>
      <c r="B867" s="9">
        <f>SUM(B868,B880,B882,B885,B887,B889)</f>
        <v>31920</v>
      </c>
    </row>
    <row r="868" spans="1:2" ht="16.5" customHeight="1">
      <c r="A868" s="23" t="s">
        <v>1594</v>
      </c>
      <c r="B868" s="9">
        <f>SUM(B869:B879)</f>
        <v>1203</v>
      </c>
    </row>
    <row r="869" spans="1:2" ht="16.5" customHeight="1">
      <c r="A869" s="24" t="s">
        <v>938</v>
      </c>
      <c r="B869" s="9">
        <v>264</v>
      </c>
    </row>
    <row r="870" spans="1:2" ht="16.5" customHeight="1">
      <c r="A870" s="24" t="s">
        <v>939</v>
      </c>
      <c r="B870" s="9">
        <v>431</v>
      </c>
    </row>
    <row r="871" spans="1:2" ht="16.5" customHeight="1">
      <c r="A871" s="24" t="s">
        <v>940</v>
      </c>
      <c r="B871" s="9">
        <v>0</v>
      </c>
    </row>
    <row r="872" spans="1:2" ht="16.5" customHeight="1">
      <c r="A872" s="24" t="s">
        <v>1595</v>
      </c>
      <c r="B872" s="9">
        <v>202</v>
      </c>
    </row>
    <row r="873" spans="1:2" ht="16.5" customHeight="1">
      <c r="A873" s="24" t="s">
        <v>1596</v>
      </c>
      <c r="B873" s="9">
        <v>0</v>
      </c>
    </row>
    <row r="874" spans="1:2" ht="16.5" customHeight="1">
      <c r="A874" s="24" t="s">
        <v>1597</v>
      </c>
      <c r="B874" s="9">
        <v>94</v>
      </c>
    </row>
    <row r="875" spans="1:2" ht="16.5" customHeight="1">
      <c r="A875" s="24" t="s">
        <v>1598</v>
      </c>
      <c r="B875" s="9">
        <v>0</v>
      </c>
    </row>
    <row r="876" spans="1:2" ht="16.5" customHeight="1">
      <c r="A876" s="24" t="s">
        <v>1599</v>
      </c>
      <c r="B876" s="9">
        <v>0</v>
      </c>
    </row>
    <row r="877" spans="1:2" ht="16.5" customHeight="1">
      <c r="A877" s="24" t="s">
        <v>1600</v>
      </c>
      <c r="B877" s="9">
        <v>0</v>
      </c>
    </row>
    <row r="878" spans="1:2" ht="16.5" customHeight="1">
      <c r="A878" s="24" t="s">
        <v>1601</v>
      </c>
      <c r="B878" s="9">
        <v>0</v>
      </c>
    </row>
    <row r="879" spans="1:2" ht="16.5" customHeight="1">
      <c r="A879" s="24" t="s">
        <v>1602</v>
      </c>
      <c r="B879" s="9">
        <v>212</v>
      </c>
    </row>
    <row r="880" spans="1:2" ht="16.5" customHeight="1">
      <c r="A880" s="23" t="s">
        <v>1603</v>
      </c>
      <c r="B880" s="9">
        <f>B881</f>
        <v>378</v>
      </c>
    </row>
    <row r="881" spans="1:2" ht="16.5" customHeight="1">
      <c r="A881" s="24" t="s">
        <v>1604</v>
      </c>
      <c r="B881" s="9">
        <v>378</v>
      </c>
    </row>
    <row r="882" spans="1:2" ht="16.5" customHeight="1">
      <c r="A882" s="23" t="s">
        <v>1605</v>
      </c>
      <c r="B882" s="9">
        <f>SUM(B883:B884)</f>
        <v>14263</v>
      </c>
    </row>
    <row r="883" spans="1:2" ht="16.5" customHeight="1">
      <c r="A883" s="24" t="s">
        <v>1606</v>
      </c>
      <c r="B883" s="9">
        <v>150</v>
      </c>
    </row>
    <row r="884" spans="1:2" ht="16.5" customHeight="1">
      <c r="A884" s="24" t="s">
        <v>1607</v>
      </c>
      <c r="B884" s="9">
        <v>14113</v>
      </c>
    </row>
    <row r="885" spans="1:2" ht="16.5" customHeight="1">
      <c r="A885" s="23" t="s">
        <v>1608</v>
      </c>
      <c r="B885" s="9">
        <f aca="true" t="shared" si="2" ref="B885:B889">B886</f>
        <v>1194</v>
      </c>
    </row>
    <row r="886" spans="1:2" ht="16.5" customHeight="1">
      <c r="A886" s="24" t="s">
        <v>1609</v>
      </c>
      <c r="B886" s="9">
        <v>1194</v>
      </c>
    </row>
    <row r="887" spans="1:2" ht="16.5" customHeight="1">
      <c r="A887" s="23" t="s">
        <v>1610</v>
      </c>
      <c r="B887" s="9">
        <f t="shared" si="2"/>
        <v>0</v>
      </c>
    </row>
    <row r="888" spans="1:2" ht="16.5" customHeight="1">
      <c r="A888" s="24" t="s">
        <v>1611</v>
      </c>
      <c r="B888" s="9">
        <v>0</v>
      </c>
    </row>
    <row r="889" spans="1:2" ht="16.5" customHeight="1">
      <c r="A889" s="23" t="s">
        <v>1612</v>
      </c>
      <c r="B889" s="9">
        <f t="shared" si="2"/>
        <v>14882</v>
      </c>
    </row>
    <row r="890" spans="1:2" ht="16.5" customHeight="1">
      <c r="A890" s="24" t="s">
        <v>1613</v>
      </c>
      <c r="B890" s="9">
        <v>14882</v>
      </c>
    </row>
    <row r="891" spans="1:2" ht="16.5" customHeight="1">
      <c r="A891" s="23" t="s">
        <v>1614</v>
      </c>
      <c r="B891" s="9">
        <f>SUM(B892,B921,B953,B981,B992,B1003,B1009,B1017,B1021)</f>
        <v>40760</v>
      </c>
    </row>
    <row r="892" spans="1:2" ht="16.5" customHeight="1">
      <c r="A892" s="23" t="s">
        <v>1615</v>
      </c>
      <c r="B892" s="9">
        <f>SUM(B893:B920)</f>
        <v>13919</v>
      </c>
    </row>
    <row r="893" spans="1:2" ht="16.5" customHeight="1">
      <c r="A893" s="24" t="s">
        <v>938</v>
      </c>
      <c r="B893" s="9">
        <v>393</v>
      </c>
    </row>
    <row r="894" spans="1:2" ht="16.5" customHeight="1">
      <c r="A894" s="24" t="s">
        <v>939</v>
      </c>
      <c r="B894" s="9">
        <v>254</v>
      </c>
    </row>
    <row r="895" spans="1:2" ht="16.5" customHeight="1">
      <c r="A895" s="24" t="s">
        <v>940</v>
      </c>
      <c r="B895" s="9">
        <v>0</v>
      </c>
    </row>
    <row r="896" spans="1:2" ht="16.5" customHeight="1">
      <c r="A896" s="24" t="s">
        <v>947</v>
      </c>
      <c r="B896" s="9">
        <v>286</v>
      </c>
    </row>
    <row r="897" spans="1:2" ht="16.5" customHeight="1">
      <c r="A897" s="24" t="s">
        <v>1616</v>
      </c>
      <c r="B897" s="9">
        <v>0</v>
      </c>
    </row>
    <row r="898" spans="1:2" ht="16.5" customHeight="1">
      <c r="A898" s="24" t="s">
        <v>1617</v>
      </c>
      <c r="B898" s="9">
        <v>1682</v>
      </c>
    </row>
    <row r="899" spans="1:2" ht="16.5" customHeight="1">
      <c r="A899" s="24" t="s">
        <v>1618</v>
      </c>
      <c r="B899" s="9">
        <v>125</v>
      </c>
    </row>
    <row r="900" spans="1:2" ht="16.5" customHeight="1">
      <c r="A900" s="24" t="s">
        <v>1619</v>
      </c>
      <c r="B900" s="9">
        <v>307</v>
      </c>
    </row>
    <row r="901" spans="1:2" ht="16.5" customHeight="1">
      <c r="A901" s="24" t="s">
        <v>1620</v>
      </c>
      <c r="B901" s="9">
        <v>8</v>
      </c>
    </row>
    <row r="902" spans="1:2" ht="16.5" customHeight="1">
      <c r="A902" s="24" t="s">
        <v>1621</v>
      </c>
      <c r="B902" s="9">
        <v>8</v>
      </c>
    </row>
    <row r="903" spans="1:2" ht="16.5" customHeight="1">
      <c r="A903" s="24" t="s">
        <v>1622</v>
      </c>
      <c r="B903" s="9">
        <v>0</v>
      </c>
    </row>
    <row r="904" spans="1:2" ht="16.5" customHeight="1">
      <c r="A904" s="24" t="s">
        <v>1623</v>
      </c>
      <c r="B904" s="9">
        <v>0</v>
      </c>
    </row>
    <row r="905" spans="1:2" ht="16.5" customHeight="1">
      <c r="A905" s="24" t="s">
        <v>1624</v>
      </c>
      <c r="B905" s="9">
        <v>521</v>
      </c>
    </row>
    <row r="906" spans="1:2" ht="16.5" customHeight="1">
      <c r="A906" s="24" t="s">
        <v>1625</v>
      </c>
      <c r="B906" s="9">
        <v>139</v>
      </c>
    </row>
    <row r="907" spans="1:2" ht="16.5" customHeight="1">
      <c r="A907" s="24" t="s">
        <v>1626</v>
      </c>
      <c r="B907" s="9">
        <v>1000</v>
      </c>
    </row>
    <row r="908" spans="1:2" ht="16.5" customHeight="1">
      <c r="A908" s="24" t="s">
        <v>1627</v>
      </c>
      <c r="B908" s="9">
        <v>2393</v>
      </c>
    </row>
    <row r="909" spans="1:2" ht="16.5" customHeight="1">
      <c r="A909" s="24" t="s">
        <v>1628</v>
      </c>
      <c r="B909" s="9">
        <v>185</v>
      </c>
    </row>
    <row r="910" spans="1:2" ht="16.5" customHeight="1">
      <c r="A910" s="24" t="s">
        <v>1629</v>
      </c>
      <c r="B910" s="9">
        <v>202</v>
      </c>
    </row>
    <row r="911" spans="1:2" ht="16.5" customHeight="1">
      <c r="A911" s="24" t="s">
        <v>1630</v>
      </c>
      <c r="B911" s="9">
        <v>0</v>
      </c>
    </row>
    <row r="912" spans="1:2" ht="16.5" customHeight="1">
      <c r="A912" s="24" t="s">
        <v>1631</v>
      </c>
      <c r="B912" s="9">
        <v>516</v>
      </c>
    </row>
    <row r="913" spans="1:2" ht="16.5" customHeight="1">
      <c r="A913" s="24" t="s">
        <v>1632</v>
      </c>
      <c r="B913" s="9">
        <v>0</v>
      </c>
    </row>
    <row r="914" spans="1:2" ht="16.5" customHeight="1">
      <c r="A914" s="24" t="s">
        <v>1633</v>
      </c>
      <c r="B914" s="9">
        <v>20</v>
      </c>
    </row>
    <row r="915" spans="1:2" ht="16.5" customHeight="1">
      <c r="A915" s="24" t="s">
        <v>1634</v>
      </c>
      <c r="B915" s="9">
        <v>36</v>
      </c>
    </row>
    <row r="916" spans="1:2" ht="16.5" customHeight="1">
      <c r="A916" s="24" t="s">
        <v>1635</v>
      </c>
      <c r="B916" s="9">
        <v>1084</v>
      </c>
    </row>
    <row r="917" spans="1:2" ht="16.5" customHeight="1">
      <c r="A917" s="24" t="s">
        <v>1636</v>
      </c>
      <c r="B917" s="9">
        <v>3896</v>
      </c>
    </row>
    <row r="918" spans="1:2" ht="16.5" customHeight="1">
      <c r="A918" s="24" t="s">
        <v>1637</v>
      </c>
      <c r="B918" s="9">
        <v>96</v>
      </c>
    </row>
    <row r="919" spans="1:2" ht="16.5" customHeight="1">
      <c r="A919" s="24" t="s">
        <v>1638</v>
      </c>
      <c r="B919" s="9">
        <v>0</v>
      </c>
    </row>
    <row r="920" spans="1:2" ht="16.5" customHeight="1">
      <c r="A920" s="24" t="s">
        <v>1639</v>
      </c>
      <c r="B920" s="9">
        <v>768</v>
      </c>
    </row>
    <row r="921" spans="1:2" ht="16.5" customHeight="1">
      <c r="A921" s="23" t="s">
        <v>1640</v>
      </c>
      <c r="B921" s="9">
        <f>SUM(B922:B952)</f>
        <v>4116</v>
      </c>
    </row>
    <row r="922" spans="1:2" ht="16.5" customHeight="1">
      <c r="A922" s="24" t="s">
        <v>938</v>
      </c>
      <c r="B922" s="9">
        <v>223</v>
      </c>
    </row>
    <row r="923" spans="1:2" ht="16.5" customHeight="1">
      <c r="A923" s="24" t="s">
        <v>939</v>
      </c>
      <c r="B923" s="9">
        <v>172</v>
      </c>
    </row>
    <row r="924" spans="1:2" ht="16.5" customHeight="1">
      <c r="A924" s="24" t="s">
        <v>940</v>
      </c>
      <c r="B924" s="9">
        <v>0</v>
      </c>
    </row>
    <row r="925" spans="1:2" ht="16.5" customHeight="1">
      <c r="A925" s="24" t="s">
        <v>1641</v>
      </c>
      <c r="B925" s="9">
        <v>0</v>
      </c>
    </row>
    <row r="926" spans="1:2" ht="16.5" customHeight="1">
      <c r="A926" s="24" t="s">
        <v>1642</v>
      </c>
      <c r="B926" s="9">
        <v>2604</v>
      </c>
    </row>
    <row r="927" spans="1:2" ht="16.5" customHeight="1">
      <c r="A927" s="24" t="s">
        <v>1643</v>
      </c>
      <c r="B927" s="9">
        <v>0</v>
      </c>
    </row>
    <row r="928" spans="1:2" ht="16.5" customHeight="1">
      <c r="A928" s="24" t="s">
        <v>1644</v>
      </c>
      <c r="B928" s="9">
        <v>0</v>
      </c>
    </row>
    <row r="929" spans="1:2" ht="16.5" customHeight="1">
      <c r="A929" s="24" t="s">
        <v>1645</v>
      </c>
      <c r="B929" s="9">
        <v>0</v>
      </c>
    </row>
    <row r="930" spans="1:2" ht="16.5" customHeight="1">
      <c r="A930" s="24" t="s">
        <v>1646</v>
      </c>
      <c r="B930" s="9">
        <v>1021</v>
      </c>
    </row>
    <row r="931" spans="1:2" ht="16.5" customHeight="1">
      <c r="A931" s="24" t="s">
        <v>1647</v>
      </c>
      <c r="B931" s="9">
        <v>0</v>
      </c>
    </row>
    <row r="932" spans="1:2" ht="16.5" customHeight="1">
      <c r="A932" s="24" t="s">
        <v>1648</v>
      </c>
      <c r="B932" s="9">
        <v>0</v>
      </c>
    </row>
    <row r="933" spans="1:2" ht="16.5" customHeight="1">
      <c r="A933" s="24" t="s">
        <v>1649</v>
      </c>
      <c r="B933" s="9">
        <v>0</v>
      </c>
    </row>
    <row r="934" spans="1:2" ht="16.5" customHeight="1">
      <c r="A934" s="24" t="s">
        <v>1650</v>
      </c>
      <c r="B934" s="9">
        <v>5</v>
      </c>
    </row>
    <row r="935" spans="1:2" ht="16.5" customHeight="1">
      <c r="A935" s="24" t="s">
        <v>1651</v>
      </c>
      <c r="B935" s="9">
        <v>10</v>
      </c>
    </row>
    <row r="936" spans="1:2" ht="16.5" customHeight="1">
      <c r="A936" s="24" t="s">
        <v>1652</v>
      </c>
      <c r="B936" s="9">
        <v>0</v>
      </c>
    </row>
    <row r="937" spans="1:2" ht="16.5" customHeight="1">
      <c r="A937" s="24" t="s">
        <v>1653</v>
      </c>
      <c r="B937" s="9">
        <v>0</v>
      </c>
    </row>
    <row r="938" spans="1:2" ht="16.5" customHeight="1">
      <c r="A938" s="24" t="s">
        <v>1654</v>
      </c>
      <c r="B938" s="9">
        <v>0</v>
      </c>
    </row>
    <row r="939" spans="1:2" ht="16.5" customHeight="1">
      <c r="A939" s="24" t="s">
        <v>1655</v>
      </c>
      <c r="B939" s="9">
        <v>0</v>
      </c>
    </row>
    <row r="940" spans="1:2" ht="16.5" customHeight="1">
      <c r="A940" s="24" t="s">
        <v>1656</v>
      </c>
      <c r="B940" s="9">
        <v>0</v>
      </c>
    </row>
    <row r="941" spans="1:2" ht="16.5" customHeight="1">
      <c r="A941" s="24" t="s">
        <v>1657</v>
      </c>
      <c r="B941" s="9">
        <v>0</v>
      </c>
    </row>
    <row r="942" spans="1:2" ht="16.5" customHeight="1">
      <c r="A942" s="24" t="s">
        <v>1658</v>
      </c>
      <c r="B942" s="9">
        <v>0</v>
      </c>
    </row>
    <row r="943" spans="1:2" ht="16.5" customHeight="1">
      <c r="A943" s="24" t="s">
        <v>1659</v>
      </c>
      <c r="B943" s="9">
        <v>0</v>
      </c>
    </row>
    <row r="944" spans="1:2" ht="16.5" customHeight="1">
      <c r="A944" s="24" t="s">
        <v>1660</v>
      </c>
      <c r="B944" s="9">
        <v>0</v>
      </c>
    </row>
    <row r="945" spans="1:2" ht="16.5" customHeight="1">
      <c r="A945" s="24" t="s">
        <v>1661</v>
      </c>
      <c r="B945" s="9">
        <v>0</v>
      </c>
    </row>
    <row r="946" spans="1:2" ht="16.5" customHeight="1">
      <c r="A946" s="24" t="s">
        <v>1662</v>
      </c>
      <c r="B946" s="9">
        <v>0</v>
      </c>
    </row>
    <row r="947" spans="1:2" ht="16.5" customHeight="1">
      <c r="A947" s="24" t="s">
        <v>1663</v>
      </c>
      <c r="B947" s="9">
        <v>0</v>
      </c>
    </row>
    <row r="948" spans="1:2" ht="16.5" customHeight="1">
      <c r="A948" s="24" t="s">
        <v>1664</v>
      </c>
      <c r="B948" s="9">
        <v>0</v>
      </c>
    </row>
    <row r="949" spans="1:2" ht="16.5" customHeight="1">
      <c r="A949" s="24" t="s">
        <v>1665</v>
      </c>
      <c r="B949" s="9">
        <v>0</v>
      </c>
    </row>
    <row r="950" spans="1:2" ht="16.5" customHeight="1">
      <c r="A950" s="24" t="s">
        <v>1666</v>
      </c>
      <c r="B950" s="9">
        <v>0</v>
      </c>
    </row>
    <row r="951" spans="1:2" ht="16.5" customHeight="1">
      <c r="A951" s="24" t="s">
        <v>1667</v>
      </c>
      <c r="B951" s="9">
        <v>20</v>
      </c>
    </row>
    <row r="952" spans="1:2" ht="16.5" customHeight="1">
      <c r="A952" s="24" t="s">
        <v>1668</v>
      </c>
      <c r="B952" s="9">
        <v>61</v>
      </c>
    </row>
    <row r="953" spans="1:2" ht="16.5" customHeight="1">
      <c r="A953" s="23" t="s">
        <v>1669</v>
      </c>
      <c r="B953" s="9">
        <f>SUM(B954:B980)</f>
        <v>8127</v>
      </c>
    </row>
    <row r="954" spans="1:2" ht="16.5" customHeight="1">
      <c r="A954" s="24" t="s">
        <v>938</v>
      </c>
      <c r="B954" s="9">
        <v>452</v>
      </c>
    </row>
    <row r="955" spans="1:2" ht="16.5" customHeight="1">
      <c r="A955" s="24" t="s">
        <v>939</v>
      </c>
      <c r="B955" s="9">
        <v>10</v>
      </c>
    </row>
    <row r="956" spans="1:2" ht="16.5" customHeight="1">
      <c r="A956" s="24" t="s">
        <v>940</v>
      </c>
      <c r="B956" s="9">
        <v>0</v>
      </c>
    </row>
    <row r="957" spans="1:2" ht="16.5" customHeight="1">
      <c r="A957" s="24" t="s">
        <v>1670</v>
      </c>
      <c r="B957" s="9">
        <v>0</v>
      </c>
    </row>
    <row r="958" spans="1:2" ht="16.5" customHeight="1">
      <c r="A958" s="24" t="s">
        <v>1671</v>
      </c>
      <c r="B958" s="9">
        <v>2817</v>
      </c>
    </row>
    <row r="959" spans="1:2" ht="16.5" customHeight="1">
      <c r="A959" s="24" t="s">
        <v>1672</v>
      </c>
      <c r="B959" s="9">
        <v>1160</v>
      </c>
    </row>
    <row r="960" spans="1:2" ht="16.5" customHeight="1">
      <c r="A960" s="24" t="s">
        <v>1673</v>
      </c>
      <c r="B960" s="9">
        <v>0</v>
      </c>
    </row>
    <row r="961" spans="1:2" ht="16.5" customHeight="1">
      <c r="A961" s="24" t="s">
        <v>1674</v>
      </c>
      <c r="B961" s="9">
        <v>0</v>
      </c>
    </row>
    <row r="962" spans="1:2" ht="16.5" customHeight="1">
      <c r="A962" s="24" t="s">
        <v>1675</v>
      </c>
      <c r="B962" s="9">
        <v>20</v>
      </c>
    </row>
    <row r="963" spans="1:2" ht="16.5" customHeight="1">
      <c r="A963" s="24" t="s">
        <v>1676</v>
      </c>
      <c r="B963" s="9">
        <v>460</v>
      </c>
    </row>
    <row r="964" spans="1:2" ht="16.5" customHeight="1">
      <c r="A964" s="24" t="s">
        <v>1677</v>
      </c>
      <c r="B964" s="9">
        <v>11</v>
      </c>
    </row>
    <row r="965" spans="1:2" ht="16.5" customHeight="1">
      <c r="A965" s="24" t="s">
        <v>1678</v>
      </c>
      <c r="B965" s="9">
        <v>0</v>
      </c>
    </row>
    <row r="966" spans="1:2" ht="16.5" customHeight="1">
      <c r="A966" s="24" t="s">
        <v>1679</v>
      </c>
      <c r="B966" s="9">
        <v>0</v>
      </c>
    </row>
    <row r="967" spans="1:2" ht="16.5" customHeight="1">
      <c r="A967" s="24" t="s">
        <v>1680</v>
      </c>
      <c r="B967" s="9">
        <v>363</v>
      </c>
    </row>
    <row r="968" spans="1:2" ht="16.5" customHeight="1">
      <c r="A968" s="24" t="s">
        <v>1681</v>
      </c>
      <c r="B968" s="9">
        <v>10</v>
      </c>
    </row>
    <row r="969" spans="1:2" ht="16.5" customHeight="1">
      <c r="A969" s="24" t="s">
        <v>1682</v>
      </c>
      <c r="B969" s="9">
        <v>463</v>
      </c>
    </row>
    <row r="970" spans="1:2" ht="16.5" customHeight="1">
      <c r="A970" s="24" t="s">
        <v>1683</v>
      </c>
      <c r="B970" s="9">
        <v>0</v>
      </c>
    </row>
    <row r="971" spans="1:2" ht="16.5" customHeight="1">
      <c r="A971" s="24" t="s">
        <v>1684</v>
      </c>
      <c r="B971" s="9">
        <v>0</v>
      </c>
    </row>
    <row r="972" spans="1:2" ht="16.5" customHeight="1">
      <c r="A972" s="24" t="s">
        <v>1685</v>
      </c>
      <c r="B972" s="9">
        <v>0</v>
      </c>
    </row>
    <row r="973" spans="1:2" ht="16.5" customHeight="1">
      <c r="A973" s="24" t="s">
        <v>1686</v>
      </c>
      <c r="B973" s="9">
        <v>9</v>
      </c>
    </row>
    <row r="974" spans="1:2" ht="16.5" customHeight="1">
      <c r="A974" s="24" t="s">
        <v>1687</v>
      </c>
      <c r="B974" s="9">
        <v>5</v>
      </c>
    </row>
    <row r="975" spans="1:2" ht="16.5" customHeight="1">
      <c r="A975" s="24" t="s">
        <v>1688</v>
      </c>
      <c r="B975" s="9">
        <v>0</v>
      </c>
    </row>
    <row r="976" spans="1:2" ht="16.5" customHeight="1">
      <c r="A976" s="24" t="s">
        <v>1689</v>
      </c>
      <c r="B976" s="9">
        <v>0</v>
      </c>
    </row>
    <row r="977" spans="1:2" ht="16.5" customHeight="1">
      <c r="A977" s="24" t="s">
        <v>1660</v>
      </c>
      <c r="B977" s="9">
        <v>0</v>
      </c>
    </row>
    <row r="978" spans="1:2" ht="16.5" customHeight="1">
      <c r="A978" s="24" t="s">
        <v>1690</v>
      </c>
      <c r="B978" s="9">
        <v>0</v>
      </c>
    </row>
    <row r="979" spans="1:2" ht="16.5" customHeight="1">
      <c r="A979" s="24" t="s">
        <v>1691</v>
      </c>
      <c r="B979" s="9">
        <v>614</v>
      </c>
    </row>
    <row r="980" spans="1:2" ht="16.5" customHeight="1">
      <c r="A980" s="24" t="s">
        <v>1692</v>
      </c>
      <c r="B980" s="9">
        <v>1733</v>
      </c>
    </row>
    <row r="981" spans="1:2" ht="16.5" customHeight="1">
      <c r="A981" s="23" t="s">
        <v>1693</v>
      </c>
      <c r="B981" s="9">
        <f>SUM(B982:B991)</f>
        <v>0</v>
      </c>
    </row>
    <row r="982" spans="1:2" ht="16.5" customHeight="1">
      <c r="A982" s="24" t="s">
        <v>938</v>
      </c>
      <c r="B982" s="9">
        <v>0</v>
      </c>
    </row>
    <row r="983" spans="1:2" ht="16.5" customHeight="1">
      <c r="A983" s="24" t="s">
        <v>939</v>
      </c>
      <c r="B983" s="9">
        <v>0</v>
      </c>
    </row>
    <row r="984" spans="1:2" ht="16.5" customHeight="1">
      <c r="A984" s="24" t="s">
        <v>940</v>
      </c>
      <c r="B984" s="9">
        <v>0</v>
      </c>
    </row>
    <row r="985" spans="1:2" ht="16.5" customHeight="1">
      <c r="A985" s="24" t="s">
        <v>1694</v>
      </c>
      <c r="B985" s="9">
        <v>0</v>
      </c>
    </row>
    <row r="986" spans="1:2" ht="16.5" customHeight="1">
      <c r="A986" s="24" t="s">
        <v>1695</v>
      </c>
      <c r="B986" s="9">
        <v>0</v>
      </c>
    </row>
    <row r="987" spans="1:2" ht="16.5" customHeight="1">
      <c r="A987" s="24" t="s">
        <v>1696</v>
      </c>
      <c r="B987" s="9">
        <v>0</v>
      </c>
    </row>
    <row r="988" spans="1:2" ht="16.5" customHeight="1">
      <c r="A988" s="24" t="s">
        <v>1697</v>
      </c>
      <c r="B988" s="9">
        <v>0</v>
      </c>
    </row>
    <row r="989" spans="1:2" ht="16.5" customHeight="1">
      <c r="A989" s="24" t="s">
        <v>1698</v>
      </c>
      <c r="B989" s="9">
        <v>0</v>
      </c>
    </row>
    <row r="990" spans="1:2" ht="16.5" customHeight="1">
      <c r="A990" s="24" t="s">
        <v>1699</v>
      </c>
      <c r="B990" s="9">
        <v>0</v>
      </c>
    </row>
    <row r="991" spans="1:2" ht="16.5" customHeight="1">
      <c r="A991" s="24" t="s">
        <v>1700</v>
      </c>
      <c r="B991" s="9">
        <v>0</v>
      </c>
    </row>
    <row r="992" spans="1:2" ht="16.5" customHeight="1">
      <c r="A992" s="23" t="s">
        <v>1701</v>
      </c>
      <c r="B992" s="9">
        <f>SUM(B993:B1002)</f>
        <v>6392</v>
      </c>
    </row>
    <row r="993" spans="1:2" ht="16.5" customHeight="1">
      <c r="A993" s="24" t="s">
        <v>938</v>
      </c>
      <c r="B993" s="9">
        <v>65</v>
      </c>
    </row>
    <row r="994" spans="1:2" ht="16.5" customHeight="1">
      <c r="A994" s="24" t="s">
        <v>939</v>
      </c>
      <c r="B994" s="9">
        <v>119</v>
      </c>
    </row>
    <row r="995" spans="1:2" ht="16.5" customHeight="1">
      <c r="A995" s="24" t="s">
        <v>940</v>
      </c>
      <c r="B995" s="9">
        <v>0</v>
      </c>
    </row>
    <row r="996" spans="1:2" ht="16.5" customHeight="1">
      <c r="A996" s="24" t="s">
        <v>1702</v>
      </c>
      <c r="B996" s="9">
        <v>4402</v>
      </c>
    </row>
    <row r="997" spans="1:2" ht="16.5" customHeight="1">
      <c r="A997" s="24" t="s">
        <v>1703</v>
      </c>
      <c r="B997" s="9">
        <v>1706</v>
      </c>
    </row>
    <row r="998" spans="1:2" ht="16.5" customHeight="1">
      <c r="A998" s="24" t="s">
        <v>1704</v>
      </c>
      <c r="B998" s="9">
        <v>0</v>
      </c>
    </row>
    <row r="999" spans="1:2" ht="16.5" customHeight="1">
      <c r="A999" s="24" t="s">
        <v>1705</v>
      </c>
      <c r="B999" s="9">
        <v>100</v>
      </c>
    </row>
    <row r="1000" spans="1:2" ht="16.5" customHeight="1">
      <c r="A1000" s="24" t="s">
        <v>1706</v>
      </c>
      <c r="B1000" s="9">
        <v>0</v>
      </c>
    </row>
    <row r="1001" spans="1:2" ht="16.5" customHeight="1">
      <c r="A1001" s="24" t="s">
        <v>1707</v>
      </c>
      <c r="B1001" s="9">
        <v>0</v>
      </c>
    </row>
    <row r="1002" spans="1:2" ht="16.5" customHeight="1">
      <c r="A1002" s="24" t="s">
        <v>1708</v>
      </c>
      <c r="B1002" s="9">
        <v>0</v>
      </c>
    </row>
    <row r="1003" spans="1:2" ht="16.5" customHeight="1">
      <c r="A1003" s="23" t="s">
        <v>1709</v>
      </c>
      <c r="B1003" s="9">
        <f>SUM(B1004:B1008)</f>
        <v>2984</v>
      </c>
    </row>
    <row r="1004" spans="1:2" ht="16.5" customHeight="1">
      <c r="A1004" s="24" t="s">
        <v>1273</v>
      </c>
      <c r="B1004" s="9">
        <v>64</v>
      </c>
    </row>
    <row r="1005" spans="1:2" ht="16.5" customHeight="1">
      <c r="A1005" s="24" t="s">
        <v>1710</v>
      </c>
      <c r="B1005" s="9">
        <v>2850</v>
      </c>
    </row>
    <row r="1006" spans="1:2" ht="16.5" customHeight="1">
      <c r="A1006" s="24" t="s">
        <v>1711</v>
      </c>
      <c r="B1006" s="9">
        <v>0</v>
      </c>
    </row>
    <row r="1007" spans="1:2" ht="16.5" customHeight="1">
      <c r="A1007" s="24" t="s">
        <v>1712</v>
      </c>
      <c r="B1007" s="9">
        <v>0</v>
      </c>
    </row>
    <row r="1008" spans="1:2" ht="16.5" customHeight="1">
      <c r="A1008" s="24" t="s">
        <v>1713</v>
      </c>
      <c r="B1008" s="9">
        <v>70</v>
      </c>
    </row>
    <row r="1009" spans="1:2" ht="16.5" customHeight="1">
      <c r="A1009" s="23" t="s">
        <v>1714</v>
      </c>
      <c r="B1009" s="9">
        <f>SUM(B1010:B1016)</f>
        <v>3409</v>
      </c>
    </row>
    <row r="1010" spans="1:2" ht="16.5" customHeight="1">
      <c r="A1010" s="24" t="s">
        <v>1715</v>
      </c>
      <c r="B1010" s="9">
        <v>1994</v>
      </c>
    </row>
    <row r="1011" spans="1:2" ht="16.5" customHeight="1">
      <c r="A1011" s="24" t="s">
        <v>1716</v>
      </c>
      <c r="B1011" s="9">
        <v>0</v>
      </c>
    </row>
    <row r="1012" spans="1:2" ht="16.5" customHeight="1">
      <c r="A1012" s="24" t="s">
        <v>1717</v>
      </c>
      <c r="B1012" s="9">
        <v>86</v>
      </c>
    </row>
    <row r="1013" spans="1:2" ht="16.5" customHeight="1">
      <c r="A1013" s="24" t="s">
        <v>1718</v>
      </c>
      <c r="B1013" s="9">
        <v>1313</v>
      </c>
    </row>
    <row r="1014" spans="1:2" ht="16.5" customHeight="1">
      <c r="A1014" s="24" t="s">
        <v>1719</v>
      </c>
      <c r="B1014" s="9">
        <v>6</v>
      </c>
    </row>
    <row r="1015" spans="1:2" ht="16.5" customHeight="1">
      <c r="A1015" s="24" t="s">
        <v>1720</v>
      </c>
      <c r="B1015" s="9">
        <v>0</v>
      </c>
    </row>
    <row r="1016" spans="1:2" ht="16.5" customHeight="1">
      <c r="A1016" s="24" t="s">
        <v>1721</v>
      </c>
      <c r="B1016" s="9">
        <v>10</v>
      </c>
    </row>
    <row r="1017" spans="1:2" ht="16.5" customHeight="1">
      <c r="A1017" s="23" t="s">
        <v>1722</v>
      </c>
      <c r="B1017" s="9">
        <f>SUM(B1018:B1020)</f>
        <v>0</v>
      </c>
    </row>
    <row r="1018" spans="1:2" ht="16.5" customHeight="1">
      <c r="A1018" s="24" t="s">
        <v>1723</v>
      </c>
      <c r="B1018" s="9">
        <v>0</v>
      </c>
    </row>
    <row r="1019" spans="1:2" ht="16.5" customHeight="1">
      <c r="A1019" s="24" t="s">
        <v>1724</v>
      </c>
      <c r="B1019" s="9">
        <v>0</v>
      </c>
    </row>
    <row r="1020" spans="1:2" ht="16.5" customHeight="1">
      <c r="A1020" s="24" t="s">
        <v>1725</v>
      </c>
      <c r="B1020" s="9">
        <v>0</v>
      </c>
    </row>
    <row r="1021" spans="1:2" ht="16.5" customHeight="1">
      <c r="A1021" s="23" t="s">
        <v>1726</v>
      </c>
      <c r="B1021" s="9">
        <f>B1022+B1023</f>
        <v>1813</v>
      </c>
    </row>
    <row r="1022" spans="1:2" ht="16.5" customHeight="1">
      <c r="A1022" s="24" t="s">
        <v>1727</v>
      </c>
      <c r="B1022" s="9">
        <v>0</v>
      </c>
    </row>
    <row r="1023" spans="1:2" ht="16.5" customHeight="1">
      <c r="A1023" s="24" t="s">
        <v>1728</v>
      </c>
      <c r="B1023" s="9">
        <v>1813</v>
      </c>
    </row>
    <row r="1024" spans="1:2" ht="16.5" customHeight="1">
      <c r="A1024" s="23" t="s">
        <v>1729</v>
      </c>
      <c r="B1024" s="9">
        <f>SUM(B1025,B1055,B1064,B1075,B1080,B1087,B1093)</f>
        <v>1739</v>
      </c>
    </row>
    <row r="1025" spans="1:2" ht="16.5" customHeight="1">
      <c r="A1025" s="23" t="s">
        <v>1730</v>
      </c>
      <c r="B1025" s="9">
        <f>SUM(B1026:B1054)</f>
        <v>1049</v>
      </c>
    </row>
    <row r="1026" spans="1:2" ht="16.5" customHeight="1">
      <c r="A1026" s="24" t="s">
        <v>938</v>
      </c>
      <c r="B1026" s="9">
        <v>84</v>
      </c>
    </row>
    <row r="1027" spans="1:2" ht="16.5" customHeight="1">
      <c r="A1027" s="24" t="s">
        <v>939</v>
      </c>
      <c r="B1027" s="9">
        <v>119</v>
      </c>
    </row>
    <row r="1028" spans="1:2" ht="16.5" customHeight="1">
      <c r="A1028" s="24" t="s">
        <v>940</v>
      </c>
      <c r="B1028" s="9">
        <v>0</v>
      </c>
    </row>
    <row r="1029" spans="1:2" ht="16.5" customHeight="1">
      <c r="A1029" s="24" t="s">
        <v>1731</v>
      </c>
      <c r="B1029" s="9">
        <v>0</v>
      </c>
    </row>
    <row r="1030" spans="1:2" ht="16.5" customHeight="1">
      <c r="A1030" s="24" t="s">
        <v>1732</v>
      </c>
      <c r="B1030" s="9">
        <v>0</v>
      </c>
    </row>
    <row r="1031" spans="1:2" ht="16.5" customHeight="1">
      <c r="A1031" s="24" t="s">
        <v>1733</v>
      </c>
      <c r="B1031" s="9">
        <v>332</v>
      </c>
    </row>
    <row r="1032" spans="1:2" ht="16.5" customHeight="1">
      <c r="A1032" s="24" t="s">
        <v>1734</v>
      </c>
      <c r="B1032" s="9">
        <v>0</v>
      </c>
    </row>
    <row r="1033" spans="1:2" ht="16.5" customHeight="1">
      <c r="A1033" s="24" t="s">
        <v>1735</v>
      </c>
      <c r="B1033" s="9">
        <v>22</v>
      </c>
    </row>
    <row r="1034" spans="1:2" ht="16.5" customHeight="1">
      <c r="A1034" s="24" t="s">
        <v>1736</v>
      </c>
      <c r="B1034" s="9">
        <v>0</v>
      </c>
    </row>
    <row r="1035" spans="1:2" ht="16.5" customHeight="1">
      <c r="A1035" s="24" t="s">
        <v>1737</v>
      </c>
      <c r="B1035" s="9">
        <v>0</v>
      </c>
    </row>
    <row r="1036" spans="1:2" ht="16.5" customHeight="1">
      <c r="A1036" s="24" t="s">
        <v>1738</v>
      </c>
      <c r="B1036" s="9">
        <v>0</v>
      </c>
    </row>
    <row r="1037" spans="1:2" ht="16.5" customHeight="1">
      <c r="A1037" s="24" t="s">
        <v>1739</v>
      </c>
      <c r="B1037" s="9">
        <v>303</v>
      </c>
    </row>
    <row r="1038" spans="1:2" ht="16.5" customHeight="1">
      <c r="A1038" s="24" t="s">
        <v>1740</v>
      </c>
      <c r="B1038" s="9">
        <v>0</v>
      </c>
    </row>
    <row r="1039" spans="1:2" ht="16.5" customHeight="1">
      <c r="A1039" s="24" t="s">
        <v>1741</v>
      </c>
      <c r="B1039" s="9">
        <v>0</v>
      </c>
    </row>
    <row r="1040" spans="1:2" ht="16.5" customHeight="1">
      <c r="A1040" s="24" t="s">
        <v>1742</v>
      </c>
      <c r="B1040" s="9">
        <v>0</v>
      </c>
    </row>
    <row r="1041" spans="1:2" ht="16.5" customHeight="1">
      <c r="A1041" s="24" t="s">
        <v>1743</v>
      </c>
      <c r="B1041" s="9">
        <v>0</v>
      </c>
    </row>
    <row r="1042" spans="1:2" ht="16.5" customHeight="1">
      <c r="A1042" s="24" t="s">
        <v>1744</v>
      </c>
      <c r="B1042" s="9">
        <v>0</v>
      </c>
    </row>
    <row r="1043" spans="1:2" ht="16.5" customHeight="1">
      <c r="A1043" s="24" t="s">
        <v>1745</v>
      </c>
      <c r="B1043" s="9">
        <v>0</v>
      </c>
    </row>
    <row r="1044" spans="1:2" ht="16.5" customHeight="1">
      <c r="A1044" s="24" t="s">
        <v>1746</v>
      </c>
      <c r="B1044" s="9">
        <v>0</v>
      </c>
    </row>
    <row r="1045" spans="1:2" ht="16.5" customHeight="1">
      <c r="A1045" s="24" t="s">
        <v>1747</v>
      </c>
      <c r="B1045" s="9">
        <v>0</v>
      </c>
    </row>
    <row r="1046" spans="1:2" ht="16.5" customHeight="1">
      <c r="A1046" s="24" t="s">
        <v>1748</v>
      </c>
      <c r="B1046" s="9">
        <v>0</v>
      </c>
    </row>
    <row r="1047" spans="1:2" ht="16.5" customHeight="1">
      <c r="A1047" s="24" t="s">
        <v>1749</v>
      </c>
      <c r="B1047" s="9">
        <v>0</v>
      </c>
    </row>
    <row r="1048" spans="1:2" ht="16.5" customHeight="1">
      <c r="A1048" s="24" t="s">
        <v>1750</v>
      </c>
      <c r="B1048" s="9">
        <v>0</v>
      </c>
    </row>
    <row r="1049" spans="1:2" ht="16.5" customHeight="1">
      <c r="A1049" s="24" t="s">
        <v>1751</v>
      </c>
      <c r="B1049" s="9">
        <v>0</v>
      </c>
    </row>
    <row r="1050" spans="1:2" ht="16.5" customHeight="1">
      <c r="A1050" s="24" t="s">
        <v>1752</v>
      </c>
      <c r="B1050" s="9">
        <v>0</v>
      </c>
    </row>
    <row r="1051" spans="1:2" ht="16.5" customHeight="1">
      <c r="A1051" s="24" t="s">
        <v>1753</v>
      </c>
      <c r="B1051" s="9">
        <v>0</v>
      </c>
    </row>
    <row r="1052" spans="1:2" ht="16.5" customHeight="1">
      <c r="A1052" s="24" t="s">
        <v>1754</v>
      </c>
      <c r="B1052" s="9">
        <v>0</v>
      </c>
    </row>
    <row r="1053" spans="1:2" ht="16.5" customHeight="1">
      <c r="A1053" s="24" t="s">
        <v>1755</v>
      </c>
      <c r="B1053" s="9">
        <v>0</v>
      </c>
    </row>
    <row r="1054" spans="1:2" ht="16.5" customHeight="1">
      <c r="A1054" s="24" t="s">
        <v>1756</v>
      </c>
      <c r="B1054" s="9">
        <v>189</v>
      </c>
    </row>
    <row r="1055" spans="1:2" ht="16.5" customHeight="1">
      <c r="A1055" s="23" t="s">
        <v>1757</v>
      </c>
      <c r="B1055" s="9">
        <f>SUM(B1056:B1063)</f>
        <v>0</v>
      </c>
    </row>
    <row r="1056" spans="1:2" ht="16.5" customHeight="1">
      <c r="A1056" s="24" t="s">
        <v>938</v>
      </c>
      <c r="B1056" s="9">
        <v>0</v>
      </c>
    </row>
    <row r="1057" spans="1:2" ht="16.5" customHeight="1">
      <c r="A1057" s="24" t="s">
        <v>939</v>
      </c>
      <c r="B1057" s="9">
        <v>0</v>
      </c>
    </row>
    <row r="1058" spans="1:2" ht="16.5" customHeight="1">
      <c r="A1058" s="24" t="s">
        <v>940</v>
      </c>
      <c r="B1058" s="9">
        <v>0</v>
      </c>
    </row>
    <row r="1059" spans="1:2" ht="16.5" customHeight="1">
      <c r="A1059" s="24" t="s">
        <v>1758</v>
      </c>
      <c r="B1059" s="9">
        <v>0</v>
      </c>
    </row>
    <row r="1060" spans="1:2" ht="16.5" customHeight="1">
      <c r="A1060" s="24" t="s">
        <v>1759</v>
      </c>
      <c r="B1060" s="9">
        <v>0</v>
      </c>
    </row>
    <row r="1061" spans="1:2" ht="16.5" customHeight="1">
      <c r="A1061" s="24" t="s">
        <v>1760</v>
      </c>
      <c r="B1061" s="9">
        <v>0</v>
      </c>
    </row>
    <row r="1062" spans="1:2" ht="16.5" customHeight="1">
      <c r="A1062" s="24" t="s">
        <v>1761</v>
      </c>
      <c r="B1062" s="9">
        <v>0</v>
      </c>
    </row>
    <row r="1063" spans="1:2" ht="16.5" customHeight="1">
      <c r="A1063" s="24" t="s">
        <v>1762</v>
      </c>
      <c r="B1063" s="9">
        <v>0</v>
      </c>
    </row>
    <row r="1064" spans="1:2" ht="16.5" customHeight="1">
      <c r="A1064" s="23" t="s">
        <v>1763</v>
      </c>
      <c r="B1064" s="9">
        <f>SUM(B1065:B1074)</f>
        <v>0</v>
      </c>
    </row>
    <row r="1065" spans="1:2" ht="16.5" customHeight="1">
      <c r="A1065" s="24" t="s">
        <v>938</v>
      </c>
      <c r="B1065" s="9">
        <v>0</v>
      </c>
    </row>
    <row r="1066" spans="1:2" ht="16.5" customHeight="1">
      <c r="A1066" s="24" t="s">
        <v>939</v>
      </c>
      <c r="B1066" s="9">
        <v>0</v>
      </c>
    </row>
    <row r="1067" spans="1:2" ht="16.5" customHeight="1">
      <c r="A1067" s="24" t="s">
        <v>940</v>
      </c>
      <c r="B1067" s="9">
        <v>0</v>
      </c>
    </row>
    <row r="1068" spans="1:2" ht="16.5" customHeight="1">
      <c r="A1068" s="24" t="s">
        <v>1764</v>
      </c>
      <c r="B1068" s="9">
        <v>0</v>
      </c>
    </row>
    <row r="1069" spans="1:2" ht="16.5" customHeight="1">
      <c r="A1069" s="24" t="s">
        <v>1765</v>
      </c>
      <c r="B1069" s="9">
        <v>0</v>
      </c>
    </row>
    <row r="1070" spans="1:2" ht="16.5" customHeight="1">
      <c r="A1070" s="24" t="s">
        <v>1766</v>
      </c>
      <c r="B1070" s="9">
        <v>0</v>
      </c>
    </row>
    <row r="1071" spans="1:2" ht="16.5" customHeight="1">
      <c r="A1071" s="24" t="s">
        <v>1767</v>
      </c>
      <c r="B1071" s="9">
        <v>0</v>
      </c>
    </row>
    <row r="1072" spans="1:2" ht="16.5" customHeight="1">
      <c r="A1072" s="24" t="s">
        <v>1768</v>
      </c>
      <c r="B1072" s="9">
        <v>0</v>
      </c>
    </row>
    <row r="1073" spans="1:2" ht="16.5" customHeight="1">
      <c r="A1073" s="24" t="s">
        <v>1769</v>
      </c>
      <c r="B1073" s="9">
        <v>0</v>
      </c>
    </row>
    <row r="1074" spans="1:2" ht="16.5" customHeight="1">
      <c r="A1074" s="24" t="s">
        <v>1770</v>
      </c>
      <c r="B1074" s="9">
        <v>0</v>
      </c>
    </row>
    <row r="1075" spans="1:2" ht="16.5" customHeight="1">
      <c r="A1075" s="23" t="s">
        <v>1771</v>
      </c>
      <c r="B1075" s="9">
        <f>SUM(B1076:B1079)</f>
        <v>220</v>
      </c>
    </row>
    <row r="1076" spans="1:2" ht="16.5" customHeight="1">
      <c r="A1076" s="24" t="s">
        <v>1772</v>
      </c>
      <c r="B1076" s="9">
        <v>90</v>
      </c>
    </row>
    <row r="1077" spans="1:2" ht="16.5" customHeight="1">
      <c r="A1077" s="24" t="s">
        <v>1773</v>
      </c>
      <c r="B1077" s="9">
        <v>94</v>
      </c>
    </row>
    <row r="1078" spans="1:2" ht="16.5" customHeight="1">
      <c r="A1078" s="24" t="s">
        <v>1774</v>
      </c>
      <c r="B1078" s="9">
        <v>10</v>
      </c>
    </row>
    <row r="1079" spans="1:2" ht="16.5" customHeight="1">
      <c r="A1079" s="24" t="s">
        <v>1775</v>
      </c>
      <c r="B1079" s="9">
        <v>26</v>
      </c>
    </row>
    <row r="1080" spans="1:2" ht="16.5" customHeight="1">
      <c r="A1080" s="23" t="s">
        <v>1776</v>
      </c>
      <c r="B1080" s="9">
        <f>SUM(B1081:B1086)</f>
        <v>0</v>
      </c>
    </row>
    <row r="1081" spans="1:2" ht="16.5" customHeight="1">
      <c r="A1081" s="24" t="s">
        <v>938</v>
      </c>
      <c r="B1081" s="9">
        <v>0</v>
      </c>
    </row>
    <row r="1082" spans="1:2" ht="16.5" customHeight="1">
      <c r="A1082" s="24" t="s">
        <v>939</v>
      </c>
      <c r="B1082" s="9">
        <v>0</v>
      </c>
    </row>
    <row r="1083" spans="1:2" ht="16.5" customHeight="1">
      <c r="A1083" s="24" t="s">
        <v>940</v>
      </c>
      <c r="B1083" s="9">
        <v>0</v>
      </c>
    </row>
    <row r="1084" spans="1:2" ht="16.5" customHeight="1">
      <c r="A1084" s="24" t="s">
        <v>1777</v>
      </c>
      <c r="B1084" s="9">
        <v>0</v>
      </c>
    </row>
    <row r="1085" spans="1:2" ht="16.5" customHeight="1">
      <c r="A1085" s="24" t="s">
        <v>1778</v>
      </c>
      <c r="B1085" s="9">
        <v>0</v>
      </c>
    </row>
    <row r="1086" spans="1:2" ht="16.5" customHeight="1">
      <c r="A1086" s="24" t="s">
        <v>1779</v>
      </c>
      <c r="B1086" s="9">
        <v>0</v>
      </c>
    </row>
    <row r="1087" spans="1:2" ht="16.5" customHeight="1">
      <c r="A1087" s="23" t="s">
        <v>1780</v>
      </c>
      <c r="B1087" s="9">
        <f>SUM(B1088:B1092)</f>
        <v>400</v>
      </c>
    </row>
    <row r="1088" spans="1:2" ht="16.5" customHeight="1">
      <c r="A1088" s="24" t="s">
        <v>1781</v>
      </c>
      <c r="B1088" s="9">
        <v>0</v>
      </c>
    </row>
    <row r="1089" spans="1:2" ht="16.5" customHeight="1">
      <c r="A1089" s="24" t="s">
        <v>1782</v>
      </c>
      <c r="B1089" s="9">
        <v>400</v>
      </c>
    </row>
    <row r="1090" spans="1:2" ht="16.5" customHeight="1">
      <c r="A1090" s="24" t="s">
        <v>1783</v>
      </c>
      <c r="B1090" s="9">
        <v>0</v>
      </c>
    </row>
    <row r="1091" spans="1:2" ht="16.5" customHeight="1">
      <c r="A1091" s="24" t="s">
        <v>1784</v>
      </c>
      <c r="B1091" s="9">
        <v>0</v>
      </c>
    </row>
    <row r="1092" spans="1:2" ht="16.5" customHeight="1">
      <c r="A1092" s="24" t="s">
        <v>1785</v>
      </c>
      <c r="B1092" s="9">
        <v>0</v>
      </c>
    </row>
    <row r="1093" spans="1:2" ht="16.5" customHeight="1">
      <c r="A1093" s="23" t="s">
        <v>1786</v>
      </c>
      <c r="B1093" s="9">
        <f>SUM(B1094:B1095)</f>
        <v>70</v>
      </c>
    </row>
    <row r="1094" spans="1:2" ht="16.5" customHeight="1">
      <c r="A1094" s="24" t="s">
        <v>1787</v>
      </c>
      <c r="B1094" s="9">
        <v>0</v>
      </c>
    </row>
    <row r="1095" spans="1:2" ht="16.5" customHeight="1">
      <c r="A1095" s="24" t="s">
        <v>1788</v>
      </c>
      <c r="B1095" s="9">
        <v>70</v>
      </c>
    </row>
    <row r="1096" spans="1:2" ht="16.5" customHeight="1">
      <c r="A1096" s="23" t="s">
        <v>1789</v>
      </c>
      <c r="B1096" s="9">
        <f>SUM(B1097,B1107,B1123,B1128,B1143,B1158,B1167,B1174,B1181)</f>
        <v>726</v>
      </c>
    </row>
    <row r="1097" spans="1:2" ht="16.5" customHeight="1">
      <c r="A1097" s="23" t="s">
        <v>1790</v>
      </c>
      <c r="B1097" s="9">
        <f>SUM(B1098:B1106)</f>
        <v>2</v>
      </c>
    </row>
    <row r="1098" spans="1:2" ht="16.5" customHeight="1">
      <c r="A1098" s="24" t="s">
        <v>938</v>
      </c>
      <c r="B1098" s="9">
        <v>0</v>
      </c>
    </row>
    <row r="1099" spans="1:2" ht="16.5" customHeight="1">
      <c r="A1099" s="24" t="s">
        <v>939</v>
      </c>
      <c r="B1099" s="9">
        <v>0</v>
      </c>
    </row>
    <row r="1100" spans="1:2" ht="16.5" customHeight="1">
      <c r="A1100" s="24" t="s">
        <v>940</v>
      </c>
      <c r="B1100" s="9">
        <v>0</v>
      </c>
    </row>
    <row r="1101" spans="1:2" ht="16.5" customHeight="1">
      <c r="A1101" s="24" t="s">
        <v>1791</v>
      </c>
      <c r="B1101" s="9">
        <v>0</v>
      </c>
    </row>
    <row r="1102" spans="1:2" ht="16.5" customHeight="1">
      <c r="A1102" s="24" t="s">
        <v>1792</v>
      </c>
      <c r="B1102" s="9">
        <v>0</v>
      </c>
    </row>
    <row r="1103" spans="1:2" ht="16.5" customHeight="1">
      <c r="A1103" s="24" t="s">
        <v>1793</v>
      </c>
      <c r="B1103" s="9">
        <v>0</v>
      </c>
    </row>
    <row r="1104" spans="1:2" ht="16.5" customHeight="1">
      <c r="A1104" s="24" t="s">
        <v>1794</v>
      </c>
      <c r="B1104" s="9">
        <v>0</v>
      </c>
    </row>
    <row r="1105" spans="1:2" ht="16.5" customHeight="1">
      <c r="A1105" s="24" t="s">
        <v>1795</v>
      </c>
      <c r="B1105" s="9">
        <v>0</v>
      </c>
    </row>
    <row r="1106" spans="1:2" ht="16.5" customHeight="1">
      <c r="A1106" s="24" t="s">
        <v>1796</v>
      </c>
      <c r="B1106" s="9">
        <v>2</v>
      </c>
    </row>
    <row r="1107" spans="1:2" ht="16.5" customHeight="1">
      <c r="A1107" s="23" t="s">
        <v>1797</v>
      </c>
      <c r="B1107" s="9">
        <f>SUM(B1108:B1122)</f>
        <v>0</v>
      </c>
    </row>
    <row r="1108" spans="1:2" ht="16.5" customHeight="1">
      <c r="A1108" s="24" t="s">
        <v>938</v>
      </c>
      <c r="B1108" s="9">
        <v>0</v>
      </c>
    </row>
    <row r="1109" spans="1:2" ht="16.5" customHeight="1">
      <c r="A1109" s="24" t="s">
        <v>939</v>
      </c>
      <c r="B1109" s="9">
        <v>0</v>
      </c>
    </row>
    <row r="1110" spans="1:2" ht="16.5" customHeight="1">
      <c r="A1110" s="24" t="s">
        <v>940</v>
      </c>
      <c r="B1110" s="9">
        <v>0</v>
      </c>
    </row>
    <row r="1111" spans="1:2" ht="16.5" customHeight="1">
      <c r="A1111" s="24" t="s">
        <v>1798</v>
      </c>
      <c r="B1111" s="9">
        <v>0</v>
      </c>
    </row>
    <row r="1112" spans="1:2" ht="16.5" customHeight="1">
      <c r="A1112" s="24" t="s">
        <v>1799</v>
      </c>
      <c r="B1112" s="9">
        <v>0</v>
      </c>
    </row>
    <row r="1113" spans="1:2" ht="16.5" customHeight="1">
      <c r="A1113" s="24" t="s">
        <v>1800</v>
      </c>
      <c r="B1113" s="9">
        <v>0</v>
      </c>
    </row>
    <row r="1114" spans="1:2" ht="16.5" customHeight="1">
      <c r="A1114" s="24" t="s">
        <v>1801</v>
      </c>
      <c r="B1114" s="9">
        <v>0</v>
      </c>
    </row>
    <row r="1115" spans="1:2" ht="16.5" customHeight="1">
      <c r="A1115" s="24" t="s">
        <v>1802</v>
      </c>
      <c r="B1115" s="9">
        <v>0</v>
      </c>
    </row>
    <row r="1116" spans="1:2" ht="16.5" customHeight="1">
      <c r="A1116" s="24" t="s">
        <v>1803</v>
      </c>
      <c r="B1116" s="9">
        <v>0</v>
      </c>
    </row>
    <row r="1117" spans="1:2" ht="16.5" customHeight="1">
      <c r="A1117" s="24" t="s">
        <v>1804</v>
      </c>
      <c r="B1117" s="9">
        <v>0</v>
      </c>
    </row>
    <row r="1118" spans="1:2" ht="16.5" customHeight="1">
      <c r="A1118" s="24" t="s">
        <v>1805</v>
      </c>
      <c r="B1118" s="9">
        <v>0</v>
      </c>
    </row>
    <row r="1119" spans="1:2" ht="16.5" customHeight="1">
      <c r="A1119" s="24" t="s">
        <v>1806</v>
      </c>
      <c r="B1119" s="9">
        <v>0</v>
      </c>
    </row>
    <row r="1120" spans="1:2" ht="16.5" customHeight="1">
      <c r="A1120" s="24" t="s">
        <v>1807</v>
      </c>
      <c r="B1120" s="9">
        <v>0</v>
      </c>
    </row>
    <row r="1121" spans="1:2" ht="16.5" customHeight="1">
      <c r="A1121" s="24" t="s">
        <v>1808</v>
      </c>
      <c r="B1121" s="9">
        <v>0</v>
      </c>
    </row>
    <row r="1122" spans="1:2" ht="16.5" customHeight="1">
      <c r="A1122" s="24" t="s">
        <v>1809</v>
      </c>
      <c r="B1122" s="9">
        <v>0</v>
      </c>
    </row>
    <row r="1123" spans="1:2" ht="16.5" customHeight="1">
      <c r="A1123" s="23" t="s">
        <v>1810</v>
      </c>
      <c r="B1123" s="9">
        <f>SUM(B1124:B1127)</f>
        <v>0</v>
      </c>
    </row>
    <row r="1124" spans="1:2" ht="16.5" customHeight="1">
      <c r="A1124" s="24" t="s">
        <v>938</v>
      </c>
      <c r="B1124" s="9">
        <v>0</v>
      </c>
    </row>
    <row r="1125" spans="1:2" ht="16.5" customHeight="1">
      <c r="A1125" s="24" t="s">
        <v>939</v>
      </c>
      <c r="B1125" s="9">
        <v>0</v>
      </c>
    </row>
    <row r="1126" spans="1:2" ht="16.5" customHeight="1">
      <c r="A1126" s="24" t="s">
        <v>940</v>
      </c>
      <c r="B1126" s="9">
        <v>0</v>
      </c>
    </row>
    <row r="1127" spans="1:2" ht="16.5" customHeight="1">
      <c r="A1127" s="24" t="s">
        <v>1811</v>
      </c>
      <c r="B1127" s="9">
        <v>0</v>
      </c>
    </row>
    <row r="1128" spans="1:2" ht="16.5" customHeight="1">
      <c r="A1128" s="23" t="s">
        <v>1812</v>
      </c>
      <c r="B1128" s="9">
        <f>SUM(B1129:B1142)</f>
        <v>0</v>
      </c>
    </row>
    <row r="1129" spans="1:2" ht="16.5" customHeight="1">
      <c r="A1129" s="24" t="s">
        <v>938</v>
      </c>
      <c r="B1129" s="9">
        <v>0</v>
      </c>
    </row>
    <row r="1130" spans="1:2" ht="16.5" customHeight="1">
      <c r="A1130" s="24" t="s">
        <v>939</v>
      </c>
      <c r="B1130" s="9">
        <v>0</v>
      </c>
    </row>
    <row r="1131" spans="1:2" ht="16.5" customHeight="1">
      <c r="A1131" s="24" t="s">
        <v>940</v>
      </c>
      <c r="B1131" s="9">
        <v>0</v>
      </c>
    </row>
    <row r="1132" spans="1:2" ht="16.5" customHeight="1">
      <c r="A1132" s="24" t="s">
        <v>1813</v>
      </c>
      <c r="B1132" s="9">
        <v>0</v>
      </c>
    </row>
    <row r="1133" spans="1:2" ht="16.5" customHeight="1">
      <c r="A1133" s="24" t="s">
        <v>1814</v>
      </c>
      <c r="B1133" s="9">
        <v>0</v>
      </c>
    </row>
    <row r="1134" spans="1:2" ht="16.5" customHeight="1">
      <c r="A1134" s="24" t="s">
        <v>1815</v>
      </c>
      <c r="B1134" s="9">
        <v>0</v>
      </c>
    </row>
    <row r="1135" spans="1:2" ht="16.5" customHeight="1">
      <c r="A1135" s="24" t="s">
        <v>1816</v>
      </c>
      <c r="B1135" s="9">
        <v>0</v>
      </c>
    </row>
    <row r="1136" spans="1:2" ht="16.5" customHeight="1">
      <c r="A1136" s="24" t="s">
        <v>1817</v>
      </c>
      <c r="B1136" s="9">
        <v>0</v>
      </c>
    </row>
    <row r="1137" spans="1:2" ht="16.5" customHeight="1">
      <c r="A1137" s="24" t="s">
        <v>1818</v>
      </c>
      <c r="B1137" s="9">
        <v>0</v>
      </c>
    </row>
    <row r="1138" spans="1:2" ht="16.5" customHeight="1">
      <c r="A1138" s="24" t="s">
        <v>1819</v>
      </c>
      <c r="B1138" s="9">
        <v>0</v>
      </c>
    </row>
    <row r="1139" spans="1:2" ht="16.5" customHeight="1">
      <c r="A1139" s="24" t="s">
        <v>1820</v>
      </c>
      <c r="B1139" s="9">
        <v>0</v>
      </c>
    </row>
    <row r="1140" spans="1:2" ht="16.5" customHeight="1">
      <c r="A1140" s="24" t="s">
        <v>1821</v>
      </c>
      <c r="B1140" s="9">
        <v>0</v>
      </c>
    </row>
    <row r="1141" spans="1:2" ht="16.5" customHeight="1">
      <c r="A1141" s="24" t="s">
        <v>947</v>
      </c>
      <c r="B1141" s="9">
        <v>0</v>
      </c>
    </row>
    <row r="1142" spans="1:2" ht="16.5" customHeight="1">
      <c r="A1142" s="24" t="s">
        <v>1822</v>
      </c>
      <c r="B1142" s="9">
        <v>0</v>
      </c>
    </row>
    <row r="1143" spans="1:2" ht="16.5" customHeight="1">
      <c r="A1143" s="23" t="s">
        <v>1823</v>
      </c>
      <c r="B1143" s="9">
        <f>SUM(B1144:B1157)</f>
        <v>0</v>
      </c>
    </row>
    <row r="1144" spans="1:2" ht="16.5" customHeight="1">
      <c r="A1144" s="24" t="s">
        <v>938</v>
      </c>
      <c r="B1144" s="9">
        <v>0</v>
      </c>
    </row>
    <row r="1145" spans="1:2" ht="16.5" customHeight="1">
      <c r="A1145" s="24" t="s">
        <v>939</v>
      </c>
      <c r="B1145" s="9">
        <v>0</v>
      </c>
    </row>
    <row r="1146" spans="1:2" ht="16.5" customHeight="1">
      <c r="A1146" s="24" t="s">
        <v>940</v>
      </c>
      <c r="B1146" s="9">
        <v>0</v>
      </c>
    </row>
    <row r="1147" spans="1:2" ht="16.5" customHeight="1">
      <c r="A1147" s="24" t="s">
        <v>1824</v>
      </c>
      <c r="B1147" s="9">
        <v>0</v>
      </c>
    </row>
    <row r="1148" spans="1:2" ht="16.5" customHeight="1">
      <c r="A1148" s="24" t="s">
        <v>1825</v>
      </c>
      <c r="B1148" s="9">
        <v>0</v>
      </c>
    </row>
    <row r="1149" spans="1:2" ht="16.5" customHeight="1">
      <c r="A1149" s="24" t="s">
        <v>1826</v>
      </c>
      <c r="B1149" s="25">
        <v>0</v>
      </c>
    </row>
    <row r="1150" spans="1:2" ht="16.5" customHeight="1">
      <c r="A1150" s="24" t="s">
        <v>1827</v>
      </c>
      <c r="B1150" s="9">
        <v>0</v>
      </c>
    </row>
    <row r="1151" spans="1:2" ht="16.5" customHeight="1">
      <c r="A1151" s="24" t="s">
        <v>1828</v>
      </c>
      <c r="B1151" s="20">
        <v>0</v>
      </c>
    </row>
    <row r="1152" spans="1:2" ht="16.5" customHeight="1">
      <c r="A1152" s="24" t="s">
        <v>1829</v>
      </c>
      <c r="B1152" s="9">
        <v>0</v>
      </c>
    </row>
    <row r="1153" spans="1:2" ht="16.5" customHeight="1">
      <c r="A1153" s="24" t="s">
        <v>1830</v>
      </c>
      <c r="B1153" s="9">
        <v>0</v>
      </c>
    </row>
    <row r="1154" spans="1:2" ht="16.5" customHeight="1">
      <c r="A1154" s="24" t="s">
        <v>1777</v>
      </c>
      <c r="B1154" s="9">
        <v>0</v>
      </c>
    </row>
    <row r="1155" spans="1:2" ht="16.5" customHeight="1">
      <c r="A1155" s="24" t="s">
        <v>1831</v>
      </c>
      <c r="B1155" s="9">
        <v>0</v>
      </c>
    </row>
    <row r="1156" spans="1:2" ht="16.5" customHeight="1">
      <c r="A1156" s="24" t="s">
        <v>1832</v>
      </c>
      <c r="B1156" s="9">
        <v>0</v>
      </c>
    </row>
    <row r="1157" spans="1:2" ht="16.5" customHeight="1">
      <c r="A1157" s="24" t="s">
        <v>1833</v>
      </c>
      <c r="B1157" s="9">
        <v>0</v>
      </c>
    </row>
    <row r="1158" spans="1:2" ht="16.5" customHeight="1">
      <c r="A1158" s="23" t="s">
        <v>1834</v>
      </c>
      <c r="B1158" s="9">
        <f>SUM(B1159:B1166)</f>
        <v>260</v>
      </c>
    </row>
    <row r="1159" spans="1:2" ht="16.5" customHeight="1">
      <c r="A1159" s="24" t="s">
        <v>938</v>
      </c>
      <c r="B1159" s="9">
        <v>44</v>
      </c>
    </row>
    <row r="1160" spans="1:2" ht="16.5" customHeight="1">
      <c r="A1160" s="24" t="s">
        <v>939</v>
      </c>
      <c r="B1160" s="9">
        <v>37</v>
      </c>
    </row>
    <row r="1161" spans="1:2" ht="16.5" customHeight="1">
      <c r="A1161" s="24" t="s">
        <v>940</v>
      </c>
      <c r="B1161" s="9">
        <v>0</v>
      </c>
    </row>
    <row r="1162" spans="1:2" ht="16.5" customHeight="1">
      <c r="A1162" s="24" t="s">
        <v>1835</v>
      </c>
      <c r="B1162" s="9">
        <v>0</v>
      </c>
    </row>
    <row r="1163" spans="1:2" ht="16.5" customHeight="1">
      <c r="A1163" s="24" t="s">
        <v>1836</v>
      </c>
      <c r="B1163" s="9">
        <v>171</v>
      </c>
    </row>
    <row r="1164" spans="1:2" ht="16.5" customHeight="1">
      <c r="A1164" s="24" t="s">
        <v>1837</v>
      </c>
      <c r="B1164" s="9">
        <v>5</v>
      </c>
    </row>
    <row r="1165" spans="1:2" ht="16.5" customHeight="1">
      <c r="A1165" s="24" t="s">
        <v>1838</v>
      </c>
      <c r="B1165" s="9">
        <v>0</v>
      </c>
    </row>
    <row r="1166" spans="1:2" ht="16.5" customHeight="1">
      <c r="A1166" s="24" t="s">
        <v>1839</v>
      </c>
      <c r="B1166" s="9">
        <v>3</v>
      </c>
    </row>
    <row r="1167" spans="1:2" ht="16.5" customHeight="1">
      <c r="A1167" s="23" t="s">
        <v>1840</v>
      </c>
      <c r="B1167" s="9">
        <f>SUM(B1168:B1173)</f>
        <v>2</v>
      </c>
    </row>
    <row r="1168" spans="1:2" ht="16.5" customHeight="1">
      <c r="A1168" s="24" t="s">
        <v>938</v>
      </c>
      <c r="B1168" s="9">
        <v>0</v>
      </c>
    </row>
    <row r="1169" spans="1:2" ht="16.5" customHeight="1">
      <c r="A1169" s="24" t="s">
        <v>939</v>
      </c>
      <c r="B1169" s="9">
        <v>2</v>
      </c>
    </row>
    <row r="1170" spans="1:2" ht="16.5" customHeight="1">
      <c r="A1170" s="24" t="s">
        <v>940</v>
      </c>
      <c r="B1170" s="9">
        <v>0</v>
      </c>
    </row>
    <row r="1171" spans="1:2" ht="16.5" customHeight="1">
      <c r="A1171" s="24" t="s">
        <v>1841</v>
      </c>
      <c r="B1171" s="9">
        <v>0</v>
      </c>
    </row>
    <row r="1172" spans="1:2" ht="16.5" customHeight="1">
      <c r="A1172" s="24" t="s">
        <v>1842</v>
      </c>
      <c r="B1172" s="9">
        <v>0</v>
      </c>
    </row>
    <row r="1173" spans="1:2" ht="16.5" customHeight="1">
      <c r="A1173" s="24" t="s">
        <v>1843</v>
      </c>
      <c r="B1173" s="9">
        <v>0</v>
      </c>
    </row>
    <row r="1174" spans="1:2" ht="16.5" customHeight="1">
      <c r="A1174" s="23" t="s">
        <v>1844</v>
      </c>
      <c r="B1174" s="9">
        <f>SUM(B1175:B1180)</f>
        <v>284</v>
      </c>
    </row>
    <row r="1175" spans="1:2" ht="16.5" customHeight="1">
      <c r="A1175" s="24" t="s">
        <v>938</v>
      </c>
      <c r="B1175" s="9">
        <v>0</v>
      </c>
    </row>
    <row r="1176" spans="1:2" ht="16.5" customHeight="1">
      <c r="A1176" s="24" t="s">
        <v>939</v>
      </c>
      <c r="B1176" s="9">
        <v>0</v>
      </c>
    </row>
    <row r="1177" spans="1:2" ht="16.5" customHeight="1">
      <c r="A1177" s="24" t="s">
        <v>940</v>
      </c>
      <c r="B1177" s="9">
        <v>0</v>
      </c>
    </row>
    <row r="1178" spans="1:2" ht="16.5" customHeight="1">
      <c r="A1178" s="24" t="s">
        <v>1845</v>
      </c>
      <c r="B1178" s="9">
        <v>0</v>
      </c>
    </row>
    <row r="1179" spans="1:2" ht="16.5" customHeight="1">
      <c r="A1179" s="24" t="s">
        <v>1846</v>
      </c>
      <c r="B1179" s="9">
        <v>284</v>
      </c>
    </row>
    <row r="1180" spans="1:2" ht="16.5" customHeight="1">
      <c r="A1180" s="24" t="s">
        <v>1847</v>
      </c>
      <c r="B1180" s="9">
        <v>0</v>
      </c>
    </row>
    <row r="1181" spans="1:2" ht="16.5" customHeight="1">
      <c r="A1181" s="23" t="s">
        <v>1848</v>
      </c>
      <c r="B1181" s="9">
        <f>SUM(B1182:B1187)</f>
        <v>178</v>
      </c>
    </row>
    <row r="1182" spans="1:2" ht="16.5" customHeight="1">
      <c r="A1182" s="24" t="s">
        <v>1849</v>
      </c>
      <c r="B1182" s="9">
        <v>0</v>
      </c>
    </row>
    <row r="1183" spans="1:2" ht="16.5" customHeight="1">
      <c r="A1183" s="24" t="s">
        <v>1850</v>
      </c>
      <c r="B1183" s="9">
        <v>0</v>
      </c>
    </row>
    <row r="1184" spans="1:2" ht="16.5" customHeight="1">
      <c r="A1184" s="24" t="s">
        <v>1851</v>
      </c>
      <c r="B1184" s="9">
        <v>178</v>
      </c>
    </row>
    <row r="1185" spans="1:2" ht="16.5" customHeight="1">
      <c r="A1185" s="24" t="s">
        <v>1852</v>
      </c>
      <c r="B1185" s="9">
        <v>0</v>
      </c>
    </row>
    <row r="1186" spans="1:2" ht="16.5" customHeight="1">
      <c r="A1186" s="24" t="s">
        <v>1853</v>
      </c>
      <c r="B1186" s="9">
        <v>0</v>
      </c>
    </row>
    <row r="1187" spans="1:2" ht="16.5" customHeight="1">
      <c r="A1187" s="24" t="s">
        <v>1854</v>
      </c>
      <c r="B1187" s="9">
        <v>0</v>
      </c>
    </row>
    <row r="1188" spans="1:2" ht="16.5" customHeight="1">
      <c r="A1188" s="23" t="s">
        <v>1855</v>
      </c>
      <c r="B1188" s="9">
        <f>SUM(B1189,B1198,B1205,B1211)</f>
        <v>1086</v>
      </c>
    </row>
    <row r="1189" spans="1:2" ht="16.5" customHeight="1">
      <c r="A1189" s="23" t="s">
        <v>1856</v>
      </c>
      <c r="B1189" s="9">
        <f>SUM(B1190:B1197)</f>
        <v>286</v>
      </c>
    </row>
    <row r="1190" spans="1:2" ht="16.5" customHeight="1">
      <c r="A1190" s="24" t="s">
        <v>938</v>
      </c>
      <c r="B1190" s="9">
        <v>0</v>
      </c>
    </row>
    <row r="1191" spans="1:2" ht="16.5" customHeight="1">
      <c r="A1191" s="24" t="s">
        <v>939</v>
      </c>
      <c r="B1191" s="9">
        <v>0</v>
      </c>
    </row>
    <row r="1192" spans="1:2" ht="16.5" customHeight="1">
      <c r="A1192" s="24" t="s">
        <v>940</v>
      </c>
      <c r="B1192" s="9">
        <v>0</v>
      </c>
    </row>
    <row r="1193" spans="1:2" ht="16.5" customHeight="1">
      <c r="A1193" s="24" t="s">
        <v>1857</v>
      </c>
      <c r="B1193" s="9">
        <v>0</v>
      </c>
    </row>
    <row r="1194" spans="1:2" ht="16.5" customHeight="1">
      <c r="A1194" s="24" t="s">
        <v>1858</v>
      </c>
      <c r="B1194" s="9">
        <v>0</v>
      </c>
    </row>
    <row r="1195" spans="1:2" ht="16.5" customHeight="1">
      <c r="A1195" s="24" t="s">
        <v>1859</v>
      </c>
      <c r="B1195" s="9">
        <v>0</v>
      </c>
    </row>
    <row r="1196" spans="1:2" ht="16.5" customHeight="1">
      <c r="A1196" s="24" t="s">
        <v>947</v>
      </c>
      <c r="B1196" s="9">
        <v>89</v>
      </c>
    </row>
    <row r="1197" spans="1:2" ht="16.5" customHeight="1">
      <c r="A1197" s="24" t="s">
        <v>1860</v>
      </c>
      <c r="B1197" s="9">
        <v>197</v>
      </c>
    </row>
    <row r="1198" spans="1:2" ht="16.5" customHeight="1">
      <c r="A1198" s="23" t="s">
        <v>1861</v>
      </c>
      <c r="B1198" s="9">
        <f>SUM(B1199:B1204)</f>
        <v>306</v>
      </c>
    </row>
    <row r="1199" spans="1:2" ht="16.5" customHeight="1">
      <c r="A1199" s="24" t="s">
        <v>938</v>
      </c>
      <c r="B1199" s="9">
        <v>0</v>
      </c>
    </row>
    <row r="1200" spans="1:2" ht="16.5" customHeight="1">
      <c r="A1200" s="24" t="s">
        <v>939</v>
      </c>
      <c r="B1200" s="9">
        <v>0</v>
      </c>
    </row>
    <row r="1201" spans="1:2" ht="16.5" customHeight="1">
      <c r="A1201" s="24" t="s">
        <v>940</v>
      </c>
      <c r="B1201" s="9">
        <v>0</v>
      </c>
    </row>
    <row r="1202" spans="1:2" ht="16.5" customHeight="1">
      <c r="A1202" s="24" t="s">
        <v>1862</v>
      </c>
      <c r="B1202" s="9">
        <v>0</v>
      </c>
    </row>
    <row r="1203" spans="1:2" ht="16.5" customHeight="1">
      <c r="A1203" s="24" t="s">
        <v>1863</v>
      </c>
      <c r="B1203" s="9">
        <v>306</v>
      </c>
    </row>
    <row r="1204" spans="1:2" ht="16.5" customHeight="1">
      <c r="A1204" s="24" t="s">
        <v>1864</v>
      </c>
      <c r="B1204" s="9">
        <v>0</v>
      </c>
    </row>
    <row r="1205" spans="1:2" ht="16.5" customHeight="1">
      <c r="A1205" s="23" t="s">
        <v>1865</v>
      </c>
      <c r="B1205" s="9">
        <f>SUM(B1206:B1210)</f>
        <v>494</v>
      </c>
    </row>
    <row r="1206" spans="1:2" ht="16.5" customHeight="1">
      <c r="A1206" s="24" t="s">
        <v>938</v>
      </c>
      <c r="B1206" s="9">
        <v>0</v>
      </c>
    </row>
    <row r="1207" spans="1:2" ht="16.5" customHeight="1">
      <c r="A1207" s="24" t="s">
        <v>939</v>
      </c>
      <c r="B1207" s="9">
        <v>0</v>
      </c>
    </row>
    <row r="1208" spans="1:2" ht="16.5" customHeight="1">
      <c r="A1208" s="24" t="s">
        <v>940</v>
      </c>
      <c r="B1208" s="9">
        <v>0</v>
      </c>
    </row>
    <row r="1209" spans="1:2" ht="16.5" customHeight="1">
      <c r="A1209" s="24" t="s">
        <v>1866</v>
      </c>
      <c r="B1209" s="9">
        <v>0</v>
      </c>
    </row>
    <row r="1210" spans="1:2" ht="16.5" customHeight="1">
      <c r="A1210" s="24" t="s">
        <v>1867</v>
      </c>
      <c r="B1210" s="9">
        <v>494</v>
      </c>
    </row>
    <row r="1211" spans="1:2" ht="16.5" customHeight="1">
      <c r="A1211" s="23" t="s">
        <v>1868</v>
      </c>
      <c r="B1211" s="9">
        <f>SUM(B1212:B1213)</f>
        <v>0</v>
      </c>
    </row>
    <row r="1212" spans="1:2" ht="16.5" customHeight="1">
      <c r="A1212" s="24" t="s">
        <v>1869</v>
      </c>
      <c r="B1212" s="9">
        <v>0</v>
      </c>
    </row>
    <row r="1213" spans="1:2" ht="16.5" customHeight="1">
      <c r="A1213" s="26" t="s">
        <v>1870</v>
      </c>
      <c r="B1213" s="9">
        <v>0</v>
      </c>
    </row>
    <row r="1214" spans="1:2" ht="16.5" customHeight="1">
      <c r="A1214" s="23" t="s">
        <v>1871</v>
      </c>
      <c r="B1214" s="9">
        <f>SUM(B1215,B1222,B1232,B1238,B1241)</f>
        <v>3</v>
      </c>
    </row>
    <row r="1215" spans="1:2" ht="16.5" customHeight="1">
      <c r="A1215" s="23" t="s">
        <v>1872</v>
      </c>
      <c r="B1215" s="9">
        <f>SUM(B1216:B1221)</f>
        <v>0</v>
      </c>
    </row>
    <row r="1216" spans="1:2" ht="16.5" customHeight="1">
      <c r="A1216" s="24" t="s">
        <v>938</v>
      </c>
      <c r="B1216" s="9">
        <v>0</v>
      </c>
    </row>
    <row r="1217" spans="1:2" ht="16.5" customHeight="1">
      <c r="A1217" s="24" t="s">
        <v>939</v>
      </c>
      <c r="B1217" s="9">
        <v>0</v>
      </c>
    </row>
    <row r="1218" spans="1:2" ht="16.5" customHeight="1">
      <c r="A1218" s="24" t="s">
        <v>940</v>
      </c>
      <c r="B1218" s="9">
        <v>0</v>
      </c>
    </row>
    <row r="1219" spans="1:2" ht="16.5" customHeight="1">
      <c r="A1219" s="24" t="s">
        <v>1873</v>
      </c>
      <c r="B1219" s="9">
        <v>0</v>
      </c>
    </row>
    <row r="1220" spans="1:2" ht="16.5" customHeight="1">
      <c r="A1220" s="24" t="s">
        <v>947</v>
      </c>
      <c r="B1220" s="9">
        <v>0</v>
      </c>
    </row>
    <row r="1221" spans="1:2" ht="16.5" customHeight="1">
      <c r="A1221" s="24" t="s">
        <v>1874</v>
      </c>
      <c r="B1221" s="9">
        <v>0</v>
      </c>
    </row>
    <row r="1222" spans="1:2" ht="16.5" customHeight="1">
      <c r="A1222" s="23" t="s">
        <v>1875</v>
      </c>
      <c r="B1222" s="9">
        <f>SUM(B1223:B1231)</f>
        <v>0</v>
      </c>
    </row>
    <row r="1223" spans="1:2" ht="16.5" customHeight="1">
      <c r="A1223" s="24" t="s">
        <v>1876</v>
      </c>
      <c r="B1223" s="9">
        <v>0</v>
      </c>
    </row>
    <row r="1224" spans="1:2" ht="16.5" customHeight="1">
      <c r="A1224" s="24" t="s">
        <v>1877</v>
      </c>
      <c r="B1224" s="9">
        <v>0</v>
      </c>
    </row>
    <row r="1225" spans="1:2" ht="16.5" customHeight="1">
      <c r="A1225" s="24" t="s">
        <v>1878</v>
      </c>
      <c r="B1225" s="9">
        <v>0</v>
      </c>
    </row>
    <row r="1226" spans="1:2" ht="16.5" customHeight="1">
      <c r="A1226" s="24" t="s">
        <v>1879</v>
      </c>
      <c r="B1226" s="9">
        <v>0</v>
      </c>
    </row>
    <row r="1227" spans="1:2" ht="16.5" customHeight="1">
      <c r="A1227" s="24" t="s">
        <v>1880</v>
      </c>
      <c r="B1227" s="9">
        <v>0</v>
      </c>
    </row>
    <row r="1228" spans="1:2" ht="16.5" customHeight="1">
      <c r="A1228" s="24" t="s">
        <v>1881</v>
      </c>
      <c r="B1228" s="9">
        <v>0</v>
      </c>
    </row>
    <row r="1229" spans="1:2" ht="16.5" customHeight="1">
      <c r="A1229" s="24" t="s">
        <v>1882</v>
      </c>
      <c r="B1229" s="9">
        <v>0</v>
      </c>
    </row>
    <row r="1230" spans="1:2" ht="16.5" customHeight="1">
      <c r="A1230" s="24" t="s">
        <v>1883</v>
      </c>
      <c r="B1230" s="9">
        <v>0</v>
      </c>
    </row>
    <row r="1231" spans="1:2" ht="16.5" customHeight="1">
      <c r="A1231" s="24" t="s">
        <v>1884</v>
      </c>
      <c r="B1231" s="9">
        <v>0</v>
      </c>
    </row>
    <row r="1232" spans="1:2" ht="16.5" customHeight="1">
      <c r="A1232" s="23" t="s">
        <v>1885</v>
      </c>
      <c r="B1232" s="9">
        <f>SUM(B1233:B1237)</f>
        <v>0</v>
      </c>
    </row>
    <row r="1233" spans="1:2" ht="16.5" customHeight="1">
      <c r="A1233" s="24" t="s">
        <v>1886</v>
      </c>
      <c r="B1233" s="9">
        <v>0</v>
      </c>
    </row>
    <row r="1234" spans="1:2" ht="16.5" customHeight="1">
      <c r="A1234" s="24" t="s">
        <v>1887</v>
      </c>
      <c r="B1234" s="9">
        <v>0</v>
      </c>
    </row>
    <row r="1235" spans="1:2" ht="16.5" customHeight="1">
      <c r="A1235" s="24" t="s">
        <v>1888</v>
      </c>
      <c r="B1235" s="9">
        <v>0</v>
      </c>
    </row>
    <row r="1236" spans="1:2" ht="16.5" customHeight="1">
      <c r="A1236" s="24" t="s">
        <v>1889</v>
      </c>
      <c r="B1236" s="9">
        <v>0</v>
      </c>
    </row>
    <row r="1237" spans="1:2" ht="16.5" customHeight="1">
      <c r="A1237" s="24" t="s">
        <v>1890</v>
      </c>
      <c r="B1237" s="9">
        <v>0</v>
      </c>
    </row>
    <row r="1238" spans="1:2" ht="16.5" customHeight="1">
      <c r="A1238" s="23" t="s">
        <v>1891</v>
      </c>
      <c r="B1238" s="9">
        <f>SUM(B1239:B1240)</f>
        <v>0</v>
      </c>
    </row>
    <row r="1239" spans="1:2" ht="16.5" customHeight="1">
      <c r="A1239" s="24" t="s">
        <v>1892</v>
      </c>
      <c r="B1239" s="9">
        <v>0</v>
      </c>
    </row>
    <row r="1240" spans="1:2" ht="16.5" customHeight="1">
      <c r="A1240" s="24" t="s">
        <v>1893</v>
      </c>
      <c r="B1240" s="9">
        <v>0</v>
      </c>
    </row>
    <row r="1241" spans="1:2" ht="16.5" customHeight="1">
      <c r="A1241" s="29" t="s">
        <v>1894</v>
      </c>
      <c r="B1241" s="9">
        <f>B1242</f>
        <v>3</v>
      </c>
    </row>
    <row r="1242" spans="1:2" ht="16.5" customHeight="1">
      <c r="A1242" s="30" t="s">
        <v>1895</v>
      </c>
      <c r="B1242" s="9">
        <v>3</v>
      </c>
    </row>
    <row r="1243" spans="1:2" ht="16.5" customHeight="1">
      <c r="A1243" s="23" t="s">
        <v>1896</v>
      </c>
      <c r="B1243" s="9">
        <f>SUM(B1244,B1247,B1263,B1277,B1287,B1292,B1303,B1306)</f>
        <v>0</v>
      </c>
    </row>
    <row r="1244" spans="1:2" ht="16.5" customHeight="1">
      <c r="A1244" s="23" t="s">
        <v>1897</v>
      </c>
      <c r="B1244" s="9">
        <f>B1245+B1246</f>
        <v>0</v>
      </c>
    </row>
    <row r="1245" spans="1:2" ht="16.5" customHeight="1">
      <c r="A1245" s="24" t="s">
        <v>1898</v>
      </c>
      <c r="B1245" s="9">
        <v>0</v>
      </c>
    </row>
    <row r="1246" spans="1:2" ht="16.5" customHeight="1">
      <c r="A1246" s="24" t="s">
        <v>1899</v>
      </c>
      <c r="B1246" s="9">
        <v>0</v>
      </c>
    </row>
    <row r="1247" spans="1:2" ht="16.5" customHeight="1">
      <c r="A1247" s="23" t="s">
        <v>1900</v>
      </c>
      <c r="B1247" s="9">
        <f>SUM(B1248:B1262)</f>
        <v>0</v>
      </c>
    </row>
    <row r="1248" spans="1:2" ht="16.5" customHeight="1">
      <c r="A1248" s="24" t="s">
        <v>1901</v>
      </c>
      <c r="B1248" s="9">
        <v>0</v>
      </c>
    </row>
    <row r="1249" spans="1:2" ht="16.5" customHeight="1">
      <c r="A1249" s="24" t="s">
        <v>1902</v>
      </c>
      <c r="B1249" s="9">
        <v>0</v>
      </c>
    </row>
    <row r="1250" spans="1:2" ht="16.5" customHeight="1">
      <c r="A1250" s="24" t="s">
        <v>1903</v>
      </c>
      <c r="B1250" s="9">
        <v>0</v>
      </c>
    </row>
    <row r="1251" spans="1:2" ht="16.5" customHeight="1">
      <c r="A1251" s="24" t="s">
        <v>1904</v>
      </c>
      <c r="B1251" s="9">
        <v>0</v>
      </c>
    </row>
    <row r="1252" spans="1:2" ht="16.5" customHeight="1">
      <c r="A1252" s="24" t="s">
        <v>1905</v>
      </c>
      <c r="B1252" s="9">
        <v>0</v>
      </c>
    </row>
    <row r="1253" spans="1:2" ht="16.5" customHeight="1">
      <c r="A1253" s="24" t="s">
        <v>1906</v>
      </c>
      <c r="B1253" s="9">
        <v>0</v>
      </c>
    </row>
    <row r="1254" spans="1:2" ht="16.5" customHeight="1">
      <c r="A1254" s="24" t="s">
        <v>1907</v>
      </c>
      <c r="B1254" s="9">
        <v>0</v>
      </c>
    </row>
    <row r="1255" spans="1:2" ht="16.5" customHeight="1">
      <c r="A1255" s="24" t="s">
        <v>1908</v>
      </c>
      <c r="B1255" s="9">
        <v>0</v>
      </c>
    </row>
    <row r="1256" spans="1:2" ht="16.5" customHeight="1">
      <c r="A1256" s="24" t="s">
        <v>1909</v>
      </c>
      <c r="B1256" s="9">
        <v>0</v>
      </c>
    </row>
    <row r="1257" spans="1:2" ht="16.5" customHeight="1">
      <c r="A1257" s="24" t="s">
        <v>1910</v>
      </c>
      <c r="B1257" s="9">
        <v>0</v>
      </c>
    </row>
    <row r="1258" spans="1:2" ht="16.5" customHeight="1">
      <c r="A1258" s="24" t="s">
        <v>1911</v>
      </c>
      <c r="B1258" s="9">
        <v>0</v>
      </c>
    </row>
    <row r="1259" spans="1:2" ht="16.5" customHeight="1">
      <c r="A1259" s="24" t="s">
        <v>1912</v>
      </c>
      <c r="B1259" s="9">
        <v>0</v>
      </c>
    </row>
    <row r="1260" spans="1:2" ht="16.5" customHeight="1">
      <c r="A1260" s="24" t="s">
        <v>1913</v>
      </c>
      <c r="B1260" s="9">
        <v>0</v>
      </c>
    </row>
    <row r="1261" spans="1:2" ht="16.5" customHeight="1">
      <c r="A1261" s="24" t="s">
        <v>1914</v>
      </c>
      <c r="B1261" s="9">
        <v>0</v>
      </c>
    </row>
    <row r="1262" spans="1:2" ht="16.5" customHeight="1">
      <c r="A1262" s="24" t="s">
        <v>1915</v>
      </c>
      <c r="B1262" s="9">
        <v>0</v>
      </c>
    </row>
    <row r="1263" spans="1:2" ht="16.5" customHeight="1">
      <c r="A1263" s="23" t="s">
        <v>1916</v>
      </c>
      <c r="B1263" s="9">
        <f>SUM(B1264:B1276)</f>
        <v>0</v>
      </c>
    </row>
    <row r="1264" spans="1:2" ht="16.5" customHeight="1">
      <c r="A1264" s="24" t="s">
        <v>1917</v>
      </c>
      <c r="B1264" s="9">
        <v>0</v>
      </c>
    </row>
    <row r="1265" spans="1:2" ht="16.5" customHeight="1">
      <c r="A1265" s="24" t="s">
        <v>1918</v>
      </c>
      <c r="B1265" s="9">
        <v>0</v>
      </c>
    </row>
    <row r="1266" spans="1:2" ht="16.5" customHeight="1">
      <c r="A1266" s="24" t="s">
        <v>1919</v>
      </c>
      <c r="B1266" s="9">
        <v>0</v>
      </c>
    </row>
    <row r="1267" spans="1:2" ht="16.5" customHeight="1">
      <c r="A1267" s="24" t="s">
        <v>1920</v>
      </c>
      <c r="B1267" s="9">
        <v>0</v>
      </c>
    </row>
    <row r="1268" spans="1:2" ht="16.5" customHeight="1">
      <c r="A1268" s="24" t="s">
        <v>1921</v>
      </c>
      <c r="B1268" s="9">
        <v>0</v>
      </c>
    </row>
    <row r="1269" spans="1:2" ht="16.5" customHeight="1">
      <c r="A1269" s="24" t="s">
        <v>1922</v>
      </c>
      <c r="B1269" s="9">
        <v>0</v>
      </c>
    </row>
    <row r="1270" spans="1:2" ht="16.5" customHeight="1">
      <c r="A1270" s="24" t="s">
        <v>1923</v>
      </c>
      <c r="B1270" s="9">
        <v>0</v>
      </c>
    </row>
    <row r="1271" spans="1:2" ht="16.5" customHeight="1">
      <c r="A1271" s="24" t="s">
        <v>1924</v>
      </c>
      <c r="B1271" s="9">
        <v>0</v>
      </c>
    </row>
    <row r="1272" spans="1:2" ht="16.5" customHeight="1">
      <c r="A1272" s="24" t="s">
        <v>1925</v>
      </c>
      <c r="B1272" s="9">
        <v>0</v>
      </c>
    </row>
    <row r="1273" spans="1:2" ht="16.5" customHeight="1">
      <c r="A1273" s="24" t="s">
        <v>1926</v>
      </c>
      <c r="B1273" s="9">
        <v>0</v>
      </c>
    </row>
    <row r="1274" spans="1:2" ht="16.5" customHeight="1">
      <c r="A1274" s="24" t="s">
        <v>1927</v>
      </c>
      <c r="B1274" s="9">
        <v>0</v>
      </c>
    </row>
    <row r="1275" spans="1:2" ht="16.5" customHeight="1">
      <c r="A1275" s="24" t="s">
        <v>1928</v>
      </c>
      <c r="B1275" s="9">
        <v>0</v>
      </c>
    </row>
    <row r="1276" spans="1:2" ht="16.5" customHeight="1">
      <c r="A1276" s="24" t="s">
        <v>1929</v>
      </c>
      <c r="B1276" s="9">
        <v>0</v>
      </c>
    </row>
    <row r="1277" spans="1:2" ht="16.5" customHeight="1">
      <c r="A1277" s="23" t="s">
        <v>1930</v>
      </c>
      <c r="B1277" s="9">
        <f>SUM(B1278:B1286)</f>
        <v>0</v>
      </c>
    </row>
    <row r="1278" spans="1:2" ht="16.5" customHeight="1">
      <c r="A1278" s="24" t="s">
        <v>1931</v>
      </c>
      <c r="B1278" s="9">
        <v>0</v>
      </c>
    </row>
    <row r="1279" spans="1:2" ht="16.5" customHeight="1">
      <c r="A1279" s="24" t="s">
        <v>1932</v>
      </c>
      <c r="B1279" s="9">
        <v>0</v>
      </c>
    </row>
    <row r="1280" spans="1:2" ht="16.5" customHeight="1">
      <c r="A1280" s="24" t="s">
        <v>1933</v>
      </c>
      <c r="B1280" s="9">
        <v>0</v>
      </c>
    </row>
    <row r="1281" spans="1:2" ht="16.5" customHeight="1">
      <c r="A1281" s="24" t="s">
        <v>1934</v>
      </c>
      <c r="B1281" s="9">
        <v>0</v>
      </c>
    </row>
    <row r="1282" spans="1:2" ht="16.5" customHeight="1">
      <c r="A1282" s="24" t="s">
        <v>1935</v>
      </c>
      <c r="B1282" s="9">
        <v>0</v>
      </c>
    </row>
    <row r="1283" spans="1:2" ht="16.5" customHeight="1">
      <c r="A1283" s="24" t="s">
        <v>1936</v>
      </c>
      <c r="B1283" s="9">
        <v>0</v>
      </c>
    </row>
    <row r="1284" spans="1:2" ht="16.5" customHeight="1">
      <c r="A1284" s="24" t="s">
        <v>1937</v>
      </c>
      <c r="B1284" s="9">
        <v>0</v>
      </c>
    </row>
    <row r="1285" spans="1:2" ht="16.5" customHeight="1">
      <c r="A1285" s="24" t="s">
        <v>1938</v>
      </c>
      <c r="B1285" s="9">
        <v>0</v>
      </c>
    </row>
    <row r="1286" spans="1:2" ht="16.5" customHeight="1">
      <c r="A1286" s="24" t="s">
        <v>1939</v>
      </c>
      <c r="B1286" s="9">
        <v>0</v>
      </c>
    </row>
    <row r="1287" spans="1:2" ht="16.5" customHeight="1">
      <c r="A1287" s="23" t="s">
        <v>1940</v>
      </c>
      <c r="B1287" s="9">
        <f>SUM(B1288:B1291)</f>
        <v>0</v>
      </c>
    </row>
    <row r="1288" spans="1:2" ht="16.5" customHeight="1">
      <c r="A1288" s="24" t="s">
        <v>1941</v>
      </c>
      <c r="B1288" s="9">
        <v>0</v>
      </c>
    </row>
    <row r="1289" spans="1:2" ht="16.5" customHeight="1">
      <c r="A1289" s="24" t="s">
        <v>1942</v>
      </c>
      <c r="B1289" s="9">
        <v>0</v>
      </c>
    </row>
    <row r="1290" spans="1:2" ht="16.5" customHeight="1">
      <c r="A1290" s="24" t="s">
        <v>1943</v>
      </c>
      <c r="B1290" s="9">
        <v>0</v>
      </c>
    </row>
    <row r="1291" spans="1:2" ht="16.5" customHeight="1">
      <c r="A1291" s="24" t="s">
        <v>1944</v>
      </c>
      <c r="B1291" s="9">
        <v>0</v>
      </c>
    </row>
    <row r="1292" spans="1:2" ht="16.5" customHeight="1">
      <c r="A1292" s="23" t="s">
        <v>1945</v>
      </c>
      <c r="B1292" s="9">
        <f>SUM(B1293:B1302)</f>
        <v>0</v>
      </c>
    </row>
    <row r="1293" spans="1:2" ht="16.5" customHeight="1">
      <c r="A1293" s="24" t="s">
        <v>1946</v>
      </c>
      <c r="B1293" s="9">
        <v>0</v>
      </c>
    </row>
    <row r="1294" spans="1:2" ht="16.5" customHeight="1">
      <c r="A1294" s="24" t="s">
        <v>1947</v>
      </c>
      <c r="B1294" s="9">
        <v>0</v>
      </c>
    </row>
    <row r="1295" spans="1:2" ht="16.5" customHeight="1">
      <c r="A1295" s="24" t="s">
        <v>1948</v>
      </c>
      <c r="B1295" s="9">
        <v>0</v>
      </c>
    </row>
    <row r="1296" spans="1:2" ht="16.5" customHeight="1">
      <c r="A1296" s="24" t="s">
        <v>1949</v>
      </c>
      <c r="B1296" s="9">
        <v>0</v>
      </c>
    </row>
    <row r="1297" spans="1:2" ht="16.5" customHeight="1">
      <c r="A1297" s="24" t="s">
        <v>1950</v>
      </c>
      <c r="B1297" s="9">
        <v>0</v>
      </c>
    </row>
    <row r="1298" spans="1:2" ht="16.5" customHeight="1">
      <c r="A1298" s="24" t="s">
        <v>1951</v>
      </c>
      <c r="B1298" s="9">
        <v>0</v>
      </c>
    </row>
    <row r="1299" spans="1:2" ht="16.5" customHeight="1">
      <c r="A1299" s="24" t="s">
        <v>1952</v>
      </c>
      <c r="B1299" s="9">
        <v>0</v>
      </c>
    </row>
    <row r="1300" spans="1:2" ht="16.5" customHeight="1">
      <c r="A1300" s="24" t="s">
        <v>1953</v>
      </c>
      <c r="B1300" s="9">
        <v>0</v>
      </c>
    </row>
    <row r="1301" spans="1:2" ht="16.5" customHeight="1">
      <c r="A1301" s="24" t="s">
        <v>1954</v>
      </c>
      <c r="B1301" s="9">
        <v>0</v>
      </c>
    </row>
    <row r="1302" spans="1:2" ht="16.5" customHeight="1">
      <c r="A1302" s="24" t="s">
        <v>1955</v>
      </c>
      <c r="B1302" s="9">
        <v>0</v>
      </c>
    </row>
    <row r="1303" spans="1:2" ht="16.5" customHeight="1">
      <c r="A1303" s="23" t="s">
        <v>1956</v>
      </c>
      <c r="B1303" s="9">
        <f>B1304+B1305</f>
        <v>0</v>
      </c>
    </row>
    <row r="1304" spans="1:2" ht="16.5" customHeight="1">
      <c r="A1304" s="24" t="s">
        <v>1957</v>
      </c>
      <c r="B1304" s="9">
        <v>0</v>
      </c>
    </row>
    <row r="1305" spans="1:2" ht="16.5" customHeight="1">
      <c r="A1305" s="24" t="s">
        <v>1958</v>
      </c>
      <c r="B1305" s="9">
        <v>0</v>
      </c>
    </row>
    <row r="1306" spans="1:2" ht="16.5" customHeight="1">
      <c r="A1306" s="23" t="s">
        <v>1959</v>
      </c>
      <c r="B1306" s="9">
        <f>B1307+B1308</f>
        <v>0</v>
      </c>
    </row>
    <row r="1307" spans="1:2" ht="16.5" customHeight="1">
      <c r="A1307" s="24" t="s">
        <v>1960</v>
      </c>
      <c r="B1307" s="9">
        <v>0</v>
      </c>
    </row>
    <row r="1308" spans="1:2" ht="16.5" customHeight="1">
      <c r="A1308" s="24" t="s">
        <v>1961</v>
      </c>
      <c r="B1308" s="9">
        <v>0</v>
      </c>
    </row>
    <row r="1309" spans="1:2" ht="16.5" customHeight="1">
      <c r="A1309" s="23" t="s">
        <v>1962</v>
      </c>
      <c r="B1309" s="9">
        <f>SUM(B1310:B1318)</f>
        <v>0</v>
      </c>
    </row>
    <row r="1310" spans="1:2" ht="16.5" customHeight="1">
      <c r="A1310" s="23" t="s">
        <v>1963</v>
      </c>
      <c r="B1310" s="9">
        <v>0</v>
      </c>
    </row>
    <row r="1311" spans="1:2" ht="16.5" customHeight="1">
      <c r="A1311" s="23" t="s">
        <v>1964</v>
      </c>
      <c r="B1311" s="9">
        <v>0</v>
      </c>
    </row>
    <row r="1312" spans="1:2" ht="16.5" customHeight="1">
      <c r="A1312" s="23" t="s">
        <v>1965</v>
      </c>
      <c r="B1312" s="9">
        <v>0</v>
      </c>
    </row>
    <row r="1313" spans="1:2" ht="16.5" customHeight="1">
      <c r="A1313" s="23" t="s">
        <v>1966</v>
      </c>
      <c r="B1313" s="9">
        <v>0</v>
      </c>
    </row>
    <row r="1314" spans="1:2" ht="16.5" customHeight="1">
      <c r="A1314" s="23" t="s">
        <v>1967</v>
      </c>
      <c r="B1314" s="9">
        <v>0</v>
      </c>
    </row>
    <row r="1315" spans="1:2" ht="16.5" customHeight="1">
      <c r="A1315" s="23" t="s">
        <v>1615</v>
      </c>
      <c r="B1315" s="9">
        <v>0</v>
      </c>
    </row>
    <row r="1316" spans="1:2" ht="16.5" customHeight="1">
      <c r="A1316" s="23" t="s">
        <v>1968</v>
      </c>
      <c r="B1316" s="9">
        <v>0</v>
      </c>
    </row>
    <row r="1317" spans="1:2" ht="16.5" customHeight="1">
      <c r="A1317" s="23" t="s">
        <v>1969</v>
      </c>
      <c r="B1317" s="9">
        <v>0</v>
      </c>
    </row>
    <row r="1318" spans="1:2" ht="16.5" customHeight="1">
      <c r="A1318" s="23" t="s">
        <v>1970</v>
      </c>
      <c r="B1318" s="9">
        <v>0</v>
      </c>
    </row>
    <row r="1319" spans="1:2" ht="16.5" customHeight="1">
      <c r="A1319" s="23" t="s">
        <v>1971</v>
      </c>
      <c r="B1319" s="9">
        <f>SUM(B1320,B1341,B1361,B1370,B1384,B1400)</f>
        <v>2389</v>
      </c>
    </row>
    <row r="1320" spans="1:2" ht="16.5" customHeight="1">
      <c r="A1320" s="23" t="s">
        <v>1972</v>
      </c>
      <c r="B1320" s="25">
        <f>SUM(B1321:B1340)</f>
        <v>688</v>
      </c>
    </row>
    <row r="1321" spans="1:2" ht="16.5" customHeight="1">
      <c r="A1321" s="24" t="s">
        <v>938</v>
      </c>
      <c r="B1321" s="9">
        <v>309</v>
      </c>
    </row>
    <row r="1322" spans="1:2" ht="16.5" customHeight="1">
      <c r="A1322" s="24" t="s">
        <v>939</v>
      </c>
      <c r="B1322" s="20">
        <v>23</v>
      </c>
    </row>
    <row r="1323" spans="1:2" ht="16.5" customHeight="1">
      <c r="A1323" s="24" t="s">
        <v>940</v>
      </c>
      <c r="B1323" s="9">
        <v>5</v>
      </c>
    </row>
    <row r="1324" spans="1:2" ht="16.5" customHeight="1">
      <c r="A1324" s="24" t="s">
        <v>1973</v>
      </c>
      <c r="B1324" s="9">
        <v>2</v>
      </c>
    </row>
    <row r="1325" spans="1:2" ht="16.5" customHeight="1">
      <c r="A1325" s="24" t="s">
        <v>1974</v>
      </c>
      <c r="B1325" s="9">
        <v>4</v>
      </c>
    </row>
    <row r="1326" spans="1:2" ht="16.5" customHeight="1">
      <c r="A1326" s="24" t="s">
        <v>1975</v>
      </c>
      <c r="B1326" s="9">
        <v>8</v>
      </c>
    </row>
    <row r="1327" spans="1:2" ht="16.5" customHeight="1">
      <c r="A1327" s="24" t="s">
        <v>1976</v>
      </c>
      <c r="B1327" s="9">
        <v>0</v>
      </c>
    </row>
    <row r="1328" spans="1:2" ht="16.5" customHeight="1">
      <c r="A1328" s="24" t="s">
        <v>1977</v>
      </c>
      <c r="B1328" s="9">
        <v>0</v>
      </c>
    </row>
    <row r="1329" spans="1:2" ht="16.5" customHeight="1">
      <c r="A1329" s="24" t="s">
        <v>1978</v>
      </c>
      <c r="B1329" s="9">
        <v>0</v>
      </c>
    </row>
    <row r="1330" spans="1:2" ht="16.5" customHeight="1">
      <c r="A1330" s="24" t="s">
        <v>1979</v>
      </c>
      <c r="B1330" s="9">
        <v>0</v>
      </c>
    </row>
    <row r="1331" spans="1:2" ht="16.5" customHeight="1">
      <c r="A1331" s="24" t="s">
        <v>1980</v>
      </c>
      <c r="B1331" s="9">
        <v>31</v>
      </c>
    </row>
    <row r="1332" spans="1:2" ht="16.5" customHeight="1">
      <c r="A1332" s="24" t="s">
        <v>1981</v>
      </c>
      <c r="B1332" s="9">
        <v>22</v>
      </c>
    </row>
    <row r="1333" spans="1:2" ht="16.5" customHeight="1">
      <c r="A1333" s="24" t="s">
        <v>1982</v>
      </c>
      <c r="B1333" s="9">
        <v>10</v>
      </c>
    </row>
    <row r="1334" spans="1:2" ht="16.5" customHeight="1">
      <c r="A1334" s="24" t="s">
        <v>1983</v>
      </c>
      <c r="B1334" s="9">
        <v>0</v>
      </c>
    </row>
    <row r="1335" spans="1:2" ht="16.5" customHeight="1">
      <c r="A1335" s="24" t="s">
        <v>1984</v>
      </c>
      <c r="B1335" s="9">
        <v>0</v>
      </c>
    </row>
    <row r="1336" spans="1:2" ht="16.5" customHeight="1">
      <c r="A1336" s="24" t="s">
        <v>1985</v>
      </c>
      <c r="B1336" s="9">
        <v>0</v>
      </c>
    </row>
    <row r="1337" spans="1:2" ht="16.5" customHeight="1">
      <c r="A1337" s="24" t="s">
        <v>1986</v>
      </c>
      <c r="B1337" s="9">
        <v>0</v>
      </c>
    </row>
    <row r="1338" spans="1:2" ht="16.5" customHeight="1">
      <c r="A1338" s="24" t="s">
        <v>1987</v>
      </c>
      <c r="B1338" s="9">
        <v>171</v>
      </c>
    </row>
    <row r="1339" spans="1:2" ht="16.5" customHeight="1">
      <c r="A1339" s="24" t="s">
        <v>947</v>
      </c>
      <c r="B1339" s="9">
        <v>79</v>
      </c>
    </row>
    <row r="1340" spans="1:2" ht="16.5" customHeight="1">
      <c r="A1340" s="24" t="s">
        <v>1988</v>
      </c>
      <c r="B1340" s="9">
        <v>24</v>
      </c>
    </row>
    <row r="1341" spans="1:2" ht="16.5" customHeight="1">
      <c r="A1341" s="23" t="s">
        <v>1989</v>
      </c>
      <c r="B1341" s="9">
        <f>SUM(B1342:B1360)</f>
        <v>1459</v>
      </c>
    </row>
    <row r="1342" spans="1:2" ht="16.5" customHeight="1">
      <c r="A1342" s="24" t="s">
        <v>938</v>
      </c>
      <c r="B1342" s="9">
        <v>116</v>
      </c>
    </row>
    <row r="1343" spans="1:2" ht="16.5" customHeight="1">
      <c r="A1343" s="24" t="s">
        <v>939</v>
      </c>
      <c r="B1343" s="9">
        <v>169</v>
      </c>
    </row>
    <row r="1344" spans="1:2" ht="16.5" customHeight="1">
      <c r="A1344" s="24" t="s">
        <v>940</v>
      </c>
      <c r="B1344" s="9">
        <v>0</v>
      </c>
    </row>
    <row r="1345" spans="1:2" ht="16.5" customHeight="1">
      <c r="A1345" s="24" t="s">
        <v>1990</v>
      </c>
      <c r="B1345" s="9">
        <v>10</v>
      </c>
    </row>
    <row r="1346" spans="1:2" ht="16.5" customHeight="1">
      <c r="A1346" s="24" t="s">
        <v>1991</v>
      </c>
      <c r="B1346" s="9">
        <v>0</v>
      </c>
    </row>
    <row r="1347" spans="1:2" ht="16.5" customHeight="1">
      <c r="A1347" s="24" t="s">
        <v>1992</v>
      </c>
      <c r="B1347" s="9">
        <v>0</v>
      </c>
    </row>
    <row r="1348" spans="1:2" ht="16.5" customHeight="1">
      <c r="A1348" s="24" t="s">
        <v>1993</v>
      </c>
      <c r="B1348" s="9">
        <v>0</v>
      </c>
    </row>
    <row r="1349" spans="1:2" ht="16.5" customHeight="1">
      <c r="A1349" s="24" t="s">
        <v>1994</v>
      </c>
      <c r="B1349" s="9">
        <v>12</v>
      </c>
    </row>
    <row r="1350" spans="1:2" ht="16.5" customHeight="1">
      <c r="A1350" s="24" t="s">
        <v>1995</v>
      </c>
      <c r="B1350" s="9">
        <v>0</v>
      </c>
    </row>
    <row r="1351" spans="1:2" ht="16.5" customHeight="1">
      <c r="A1351" s="24" t="s">
        <v>1996</v>
      </c>
      <c r="B1351" s="9">
        <v>0</v>
      </c>
    </row>
    <row r="1352" spans="1:2" ht="16.5" customHeight="1">
      <c r="A1352" s="24" t="s">
        <v>1997</v>
      </c>
      <c r="B1352" s="9">
        <v>0</v>
      </c>
    </row>
    <row r="1353" spans="1:2" ht="16.5" customHeight="1">
      <c r="A1353" s="24" t="s">
        <v>1998</v>
      </c>
      <c r="B1353" s="9">
        <v>0</v>
      </c>
    </row>
    <row r="1354" spans="1:2" ht="16.5" customHeight="1">
      <c r="A1354" s="24" t="s">
        <v>1999</v>
      </c>
      <c r="B1354" s="9">
        <v>0</v>
      </c>
    </row>
    <row r="1355" spans="1:2" ht="16.5" customHeight="1">
      <c r="A1355" s="24" t="s">
        <v>2000</v>
      </c>
      <c r="B1355" s="9">
        <v>95</v>
      </c>
    </row>
    <row r="1356" spans="1:2" ht="16.5" customHeight="1">
      <c r="A1356" s="24" t="s">
        <v>2001</v>
      </c>
      <c r="B1356" s="9">
        <v>0</v>
      </c>
    </row>
    <row r="1357" spans="1:2" ht="16.5" customHeight="1">
      <c r="A1357" s="24" t="s">
        <v>2002</v>
      </c>
      <c r="B1357" s="9">
        <v>0</v>
      </c>
    </row>
    <row r="1358" spans="1:2" ht="16.5" customHeight="1">
      <c r="A1358" s="24" t="s">
        <v>2003</v>
      </c>
      <c r="B1358" s="9">
        <v>0</v>
      </c>
    </row>
    <row r="1359" spans="1:2" ht="16.5" customHeight="1">
      <c r="A1359" s="24" t="s">
        <v>947</v>
      </c>
      <c r="B1359" s="9">
        <v>0</v>
      </c>
    </row>
    <row r="1360" spans="1:2" ht="16.5" customHeight="1">
      <c r="A1360" s="24" t="s">
        <v>2004</v>
      </c>
      <c r="B1360" s="9">
        <v>1057</v>
      </c>
    </row>
    <row r="1361" spans="1:2" ht="16.5" customHeight="1">
      <c r="A1361" s="23" t="s">
        <v>2005</v>
      </c>
      <c r="B1361" s="9">
        <f>SUM(B1362:B1369)</f>
        <v>90</v>
      </c>
    </row>
    <row r="1362" spans="1:2" ht="16.5" customHeight="1">
      <c r="A1362" s="24" t="s">
        <v>938</v>
      </c>
      <c r="B1362" s="9">
        <v>0</v>
      </c>
    </row>
    <row r="1363" spans="1:2" ht="16.5" customHeight="1">
      <c r="A1363" s="24" t="s">
        <v>939</v>
      </c>
      <c r="B1363" s="9">
        <v>0</v>
      </c>
    </row>
    <row r="1364" spans="1:2" ht="16.5" customHeight="1">
      <c r="A1364" s="24" t="s">
        <v>940</v>
      </c>
      <c r="B1364" s="9">
        <v>0</v>
      </c>
    </row>
    <row r="1365" spans="1:2" ht="16.5" customHeight="1">
      <c r="A1365" s="24" t="s">
        <v>2006</v>
      </c>
      <c r="B1365" s="9">
        <v>0</v>
      </c>
    </row>
    <row r="1366" spans="1:2" ht="16.5" customHeight="1">
      <c r="A1366" s="24" t="s">
        <v>2007</v>
      </c>
      <c r="B1366" s="9">
        <v>0</v>
      </c>
    </row>
    <row r="1367" spans="1:2" ht="16.5" customHeight="1">
      <c r="A1367" s="24" t="s">
        <v>2008</v>
      </c>
      <c r="B1367" s="9">
        <v>90</v>
      </c>
    </row>
    <row r="1368" spans="1:2" ht="16.5" customHeight="1">
      <c r="A1368" s="24" t="s">
        <v>947</v>
      </c>
      <c r="B1368" s="9">
        <v>0</v>
      </c>
    </row>
    <row r="1369" spans="1:2" ht="16.5" customHeight="1">
      <c r="A1369" s="24" t="s">
        <v>2009</v>
      </c>
      <c r="B1369" s="9">
        <v>0</v>
      </c>
    </row>
    <row r="1370" spans="1:2" ht="16.5" customHeight="1">
      <c r="A1370" s="23" t="s">
        <v>2010</v>
      </c>
      <c r="B1370" s="9">
        <f>SUM(B1371:B1383)</f>
        <v>43</v>
      </c>
    </row>
    <row r="1371" spans="1:2" ht="16.5" customHeight="1">
      <c r="A1371" s="24" t="s">
        <v>938</v>
      </c>
      <c r="B1371" s="9">
        <v>0</v>
      </c>
    </row>
    <row r="1372" spans="1:2" ht="16.5" customHeight="1">
      <c r="A1372" s="24" t="s">
        <v>939</v>
      </c>
      <c r="B1372" s="9">
        <v>0</v>
      </c>
    </row>
    <row r="1373" spans="1:2" ht="16.5" customHeight="1">
      <c r="A1373" s="24" t="s">
        <v>940</v>
      </c>
      <c r="B1373" s="9">
        <v>0</v>
      </c>
    </row>
    <row r="1374" spans="1:2" ht="16.5" customHeight="1">
      <c r="A1374" s="24" t="s">
        <v>2011</v>
      </c>
      <c r="B1374" s="9">
        <v>0</v>
      </c>
    </row>
    <row r="1375" spans="1:2" ht="16.5" customHeight="1">
      <c r="A1375" s="24" t="s">
        <v>2012</v>
      </c>
      <c r="B1375" s="9">
        <v>0</v>
      </c>
    </row>
    <row r="1376" spans="1:2" ht="16.5" customHeight="1">
      <c r="A1376" s="24" t="s">
        <v>2013</v>
      </c>
      <c r="B1376" s="9">
        <v>0</v>
      </c>
    </row>
    <row r="1377" spans="1:2" ht="16.5" customHeight="1">
      <c r="A1377" s="24" t="s">
        <v>2014</v>
      </c>
      <c r="B1377" s="9">
        <v>0</v>
      </c>
    </row>
    <row r="1378" spans="1:2" ht="16.5" customHeight="1">
      <c r="A1378" s="24" t="s">
        <v>2015</v>
      </c>
      <c r="B1378" s="9">
        <v>0</v>
      </c>
    </row>
    <row r="1379" spans="1:2" ht="16.5" customHeight="1">
      <c r="A1379" s="24" t="s">
        <v>2016</v>
      </c>
      <c r="B1379" s="9">
        <v>0</v>
      </c>
    </row>
    <row r="1380" spans="1:2" ht="16.5" customHeight="1">
      <c r="A1380" s="24" t="s">
        <v>2017</v>
      </c>
      <c r="B1380" s="9">
        <v>0</v>
      </c>
    </row>
    <row r="1381" spans="1:2" ht="16.5" customHeight="1">
      <c r="A1381" s="24" t="s">
        <v>2018</v>
      </c>
      <c r="B1381" s="9">
        <v>0</v>
      </c>
    </row>
    <row r="1382" spans="1:2" ht="16.5" customHeight="1">
      <c r="A1382" s="24" t="s">
        <v>2019</v>
      </c>
      <c r="B1382" s="9">
        <v>0</v>
      </c>
    </row>
    <row r="1383" spans="1:2" ht="16.5" customHeight="1">
      <c r="A1383" s="24" t="s">
        <v>2020</v>
      </c>
      <c r="B1383" s="9">
        <v>43</v>
      </c>
    </row>
    <row r="1384" spans="1:2" ht="16.5" customHeight="1">
      <c r="A1384" s="23" t="s">
        <v>2021</v>
      </c>
      <c r="B1384" s="9">
        <f>SUM(B1385:B1399)</f>
        <v>109</v>
      </c>
    </row>
    <row r="1385" spans="1:2" ht="16.5" customHeight="1">
      <c r="A1385" s="24" t="s">
        <v>938</v>
      </c>
      <c r="B1385" s="9">
        <v>0</v>
      </c>
    </row>
    <row r="1386" spans="1:2" ht="16.5" customHeight="1">
      <c r="A1386" s="24" t="s">
        <v>939</v>
      </c>
      <c r="B1386" s="9">
        <v>0</v>
      </c>
    </row>
    <row r="1387" spans="1:2" ht="16.5" customHeight="1">
      <c r="A1387" s="24" t="s">
        <v>940</v>
      </c>
      <c r="B1387" s="9">
        <v>0</v>
      </c>
    </row>
    <row r="1388" spans="1:2" ht="16.5" customHeight="1">
      <c r="A1388" s="24" t="s">
        <v>2022</v>
      </c>
      <c r="B1388" s="9">
        <v>0</v>
      </c>
    </row>
    <row r="1389" spans="1:2" ht="16.5" customHeight="1">
      <c r="A1389" s="24" t="s">
        <v>2023</v>
      </c>
      <c r="B1389" s="9">
        <v>0</v>
      </c>
    </row>
    <row r="1390" spans="1:2" ht="16.5" customHeight="1">
      <c r="A1390" s="24" t="s">
        <v>2024</v>
      </c>
      <c r="B1390" s="9">
        <v>0</v>
      </c>
    </row>
    <row r="1391" spans="1:2" ht="16.5" customHeight="1">
      <c r="A1391" s="24" t="s">
        <v>2025</v>
      </c>
      <c r="B1391" s="9">
        <v>0</v>
      </c>
    </row>
    <row r="1392" spans="1:2" ht="16.5" customHeight="1">
      <c r="A1392" s="24" t="s">
        <v>2026</v>
      </c>
      <c r="B1392" s="9">
        <v>23</v>
      </c>
    </row>
    <row r="1393" spans="1:2" ht="16.5" customHeight="1">
      <c r="A1393" s="24" t="s">
        <v>2027</v>
      </c>
      <c r="B1393" s="9">
        <v>18</v>
      </c>
    </row>
    <row r="1394" spans="1:2" ht="16.5" customHeight="1">
      <c r="A1394" s="24" t="s">
        <v>2028</v>
      </c>
      <c r="B1394" s="9">
        <v>0</v>
      </c>
    </row>
    <row r="1395" spans="1:2" ht="16.5" customHeight="1">
      <c r="A1395" s="24" t="s">
        <v>2029</v>
      </c>
      <c r="B1395" s="9">
        <v>68</v>
      </c>
    </row>
    <row r="1396" spans="1:2" ht="16.5" customHeight="1">
      <c r="A1396" s="24" t="s">
        <v>2030</v>
      </c>
      <c r="B1396" s="9">
        <v>0</v>
      </c>
    </row>
    <row r="1397" spans="1:2" ht="16.5" customHeight="1">
      <c r="A1397" s="24" t="s">
        <v>2031</v>
      </c>
      <c r="B1397" s="9">
        <v>0</v>
      </c>
    </row>
    <row r="1398" spans="1:2" ht="16.5" customHeight="1">
      <c r="A1398" s="24" t="s">
        <v>2032</v>
      </c>
      <c r="B1398" s="9">
        <v>0</v>
      </c>
    </row>
    <row r="1399" spans="1:2" ht="16.5" customHeight="1">
      <c r="A1399" s="24" t="s">
        <v>2033</v>
      </c>
      <c r="B1399" s="9">
        <v>0</v>
      </c>
    </row>
    <row r="1400" spans="1:2" ht="16.5" customHeight="1">
      <c r="A1400" s="23" t="s">
        <v>2034</v>
      </c>
      <c r="B1400" s="9">
        <v>0</v>
      </c>
    </row>
    <row r="1401" spans="1:2" ht="16.5" customHeight="1">
      <c r="A1401" s="23" t="s">
        <v>2035</v>
      </c>
      <c r="B1401" s="9">
        <f>SUM(B1402,B1411,B1415)</f>
        <v>18633</v>
      </c>
    </row>
    <row r="1402" spans="1:2" ht="16.5" customHeight="1">
      <c r="A1402" s="23" t="s">
        <v>2036</v>
      </c>
      <c r="B1402" s="9">
        <f>SUM(B1403:B1410)</f>
        <v>14309</v>
      </c>
    </row>
    <row r="1403" spans="1:2" ht="16.5" customHeight="1">
      <c r="A1403" s="24" t="s">
        <v>2037</v>
      </c>
      <c r="B1403" s="9">
        <v>1664</v>
      </c>
    </row>
    <row r="1404" spans="1:2" ht="16.5" customHeight="1">
      <c r="A1404" s="24" t="s">
        <v>2038</v>
      </c>
      <c r="B1404" s="9">
        <v>0</v>
      </c>
    </row>
    <row r="1405" spans="1:2" ht="16.5" customHeight="1">
      <c r="A1405" s="24" t="s">
        <v>2039</v>
      </c>
      <c r="B1405" s="9">
        <v>0</v>
      </c>
    </row>
    <row r="1406" spans="1:2" ht="16.5" customHeight="1">
      <c r="A1406" s="24" t="s">
        <v>2040</v>
      </c>
      <c r="B1406" s="9">
        <v>0</v>
      </c>
    </row>
    <row r="1407" spans="1:2" ht="16.5" customHeight="1">
      <c r="A1407" s="24" t="s">
        <v>2041</v>
      </c>
      <c r="B1407" s="9">
        <v>1484</v>
      </c>
    </row>
    <row r="1408" spans="1:2" ht="16.5" customHeight="1">
      <c r="A1408" s="24" t="s">
        <v>2042</v>
      </c>
      <c r="B1408" s="9">
        <v>8668</v>
      </c>
    </row>
    <row r="1409" spans="1:2" ht="16.5" customHeight="1">
      <c r="A1409" s="24" t="s">
        <v>2043</v>
      </c>
      <c r="B1409" s="9">
        <v>205</v>
      </c>
    </row>
    <row r="1410" spans="1:2" ht="16.5" customHeight="1">
      <c r="A1410" s="24" t="s">
        <v>2044</v>
      </c>
      <c r="B1410" s="9">
        <v>2288</v>
      </c>
    </row>
    <row r="1411" spans="1:2" ht="16.5" customHeight="1">
      <c r="A1411" s="23" t="s">
        <v>2045</v>
      </c>
      <c r="B1411" s="9">
        <f>SUM(B1412:B1414)</f>
        <v>4324</v>
      </c>
    </row>
    <row r="1412" spans="1:2" ht="16.5" customHeight="1">
      <c r="A1412" s="24" t="s">
        <v>2046</v>
      </c>
      <c r="B1412" s="9">
        <v>4324</v>
      </c>
    </row>
    <row r="1413" spans="1:2" ht="16.5" customHeight="1">
      <c r="A1413" s="24" t="s">
        <v>2047</v>
      </c>
      <c r="B1413" s="9">
        <v>0</v>
      </c>
    </row>
    <row r="1414" spans="1:2" ht="16.5" customHeight="1">
      <c r="A1414" s="24" t="s">
        <v>2048</v>
      </c>
      <c r="B1414" s="9">
        <v>0</v>
      </c>
    </row>
    <row r="1415" spans="1:2" ht="16.5" customHeight="1">
      <c r="A1415" s="23" t="s">
        <v>2049</v>
      </c>
      <c r="B1415" s="9">
        <f>SUM(B1416:B1417)</f>
        <v>0</v>
      </c>
    </row>
    <row r="1416" spans="1:2" ht="16.5" customHeight="1">
      <c r="A1416" s="24" t="s">
        <v>2050</v>
      </c>
      <c r="B1416" s="9">
        <v>0</v>
      </c>
    </row>
    <row r="1417" spans="1:2" ht="16.5" customHeight="1">
      <c r="A1417" s="24" t="s">
        <v>2051</v>
      </c>
      <c r="B1417" s="9">
        <v>0</v>
      </c>
    </row>
    <row r="1418" spans="1:2" ht="16.5" customHeight="1">
      <c r="A1418" s="23" t="s">
        <v>2052</v>
      </c>
      <c r="B1418" s="9">
        <f>SUM(B1419,B1434,B1448,B1454,B1460)</f>
        <v>344</v>
      </c>
    </row>
    <row r="1419" spans="1:2" ht="16.5" customHeight="1">
      <c r="A1419" s="23" t="s">
        <v>2053</v>
      </c>
      <c r="B1419" s="9">
        <f>SUM(B1420:B1433)</f>
        <v>344</v>
      </c>
    </row>
    <row r="1420" spans="1:2" ht="16.5" customHeight="1">
      <c r="A1420" s="24" t="s">
        <v>938</v>
      </c>
      <c r="B1420" s="9">
        <v>45</v>
      </c>
    </row>
    <row r="1421" spans="1:2" ht="16.5" customHeight="1">
      <c r="A1421" s="24" t="s">
        <v>939</v>
      </c>
      <c r="B1421" s="9">
        <v>55</v>
      </c>
    </row>
    <row r="1422" spans="1:2" ht="16.5" customHeight="1">
      <c r="A1422" s="24" t="s">
        <v>940</v>
      </c>
      <c r="B1422" s="9">
        <v>0</v>
      </c>
    </row>
    <row r="1423" spans="1:2" ht="16.5" customHeight="1">
      <c r="A1423" s="24" t="s">
        <v>2054</v>
      </c>
      <c r="B1423" s="9">
        <v>0</v>
      </c>
    </row>
    <row r="1424" spans="1:2" ht="16.5" customHeight="1">
      <c r="A1424" s="24" t="s">
        <v>2055</v>
      </c>
      <c r="B1424" s="9">
        <v>0</v>
      </c>
    </row>
    <row r="1425" spans="1:2" ht="16.5" customHeight="1">
      <c r="A1425" s="24" t="s">
        <v>2056</v>
      </c>
      <c r="B1425" s="9">
        <v>0</v>
      </c>
    </row>
    <row r="1426" spans="1:2" ht="16.5" customHeight="1">
      <c r="A1426" s="24" t="s">
        <v>2057</v>
      </c>
      <c r="B1426" s="9">
        <v>0</v>
      </c>
    </row>
    <row r="1427" spans="1:2" ht="16.5" customHeight="1">
      <c r="A1427" s="24" t="s">
        <v>2058</v>
      </c>
      <c r="B1427" s="9">
        <v>50</v>
      </c>
    </row>
    <row r="1428" spans="1:2" ht="16.5" customHeight="1">
      <c r="A1428" s="24" t="s">
        <v>2059</v>
      </c>
      <c r="B1428" s="9">
        <v>0</v>
      </c>
    </row>
    <row r="1429" spans="1:2" ht="16.5" customHeight="1">
      <c r="A1429" s="24" t="s">
        <v>2060</v>
      </c>
      <c r="B1429" s="9">
        <v>0</v>
      </c>
    </row>
    <row r="1430" spans="1:2" ht="16.5" customHeight="1">
      <c r="A1430" s="24" t="s">
        <v>2061</v>
      </c>
      <c r="B1430" s="9">
        <v>194</v>
      </c>
    </row>
    <row r="1431" spans="1:2" ht="16.5" customHeight="1">
      <c r="A1431" s="24" t="s">
        <v>2062</v>
      </c>
      <c r="B1431" s="9">
        <v>0</v>
      </c>
    </row>
    <row r="1432" spans="1:2" ht="16.5" customHeight="1">
      <c r="A1432" s="24" t="s">
        <v>947</v>
      </c>
      <c r="B1432" s="9">
        <v>0</v>
      </c>
    </row>
    <row r="1433" spans="1:2" ht="16.5" customHeight="1">
      <c r="A1433" s="24" t="s">
        <v>2063</v>
      </c>
      <c r="B1433" s="9">
        <v>0</v>
      </c>
    </row>
    <row r="1434" spans="1:2" ht="16.5" customHeight="1">
      <c r="A1434" s="23" t="s">
        <v>2064</v>
      </c>
      <c r="B1434" s="9">
        <f>SUM(B1435:B1447)</f>
        <v>0</v>
      </c>
    </row>
    <row r="1435" spans="1:2" ht="16.5" customHeight="1">
      <c r="A1435" s="24" t="s">
        <v>938</v>
      </c>
      <c r="B1435" s="9">
        <v>0</v>
      </c>
    </row>
    <row r="1436" spans="1:2" ht="16.5" customHeight="1">
      <c r="A1436" s="24" t="s">
        <v>939</v>
      </c>
      <c r="B1436" s="9">
        <v>0</v>
      </c>
    </row>
    <row r="1437" spans="1:2" ht="16.5" customHeight="1">
      <c r="A1437" s="24" t="s">
        <v>940</v>
      </c>
      <c r="B1437" s="9">
        <v>0</v>
      </c>
    </row>
    <row r="1438" spans="1:2" ht="16.5" customHeight="1">
      <c r="A1438" s="24" t="s">
        <v>2065</v>
      </c>
      <c r="B1438" s="9">
        <v>0</v>
      </c>
    </row>
    <row r="1439" spans="1:2" ht="16.5" customHeight="1">
      <c r="A1439" s="24" t="s">
        <v>2066</v>
      </c>
      <c r="B1439" s="9">
        <v>0</v>
      </c>
    </row>
    <row r="1440" spans="1:2" ht="16.5" customHeight="1">
      <c r="A1440" s="24" t="s">
        <v>2067</v>
      </c>
      <c r="B1440" s="9">
        <v>0</v>
      </c>
    </row>
    <row r="1441" spans="1:2" ht="16.5" customHeight="1">
      <c r="A1441" s="24" t="s">
        <v>2068</v>
      </c>
      <c r="B1441" s="9">
        <v>0</v>
      </c>
    </row>
    <row r="1442" spans="1:2" ht="16.5" customHeight="1">
      <c r="A1442" s="24" t="s">
        <v>2069</v>
      </c>
      <c r="B1442" s="9">
        <v>0</v>
      </c>
    </row>
    <row r="1443" spans="1:2" ht="16.5" customHeight="1">
      <c r="A1443" s="24" t="s">
        <v>2070</v>
      </c>
      <c r="B1443" s="9">
        <v>0</v>
      </c>
    </row>
    <row r="1444" spans="1:2" ht="16.5" customHeight="1">
      <c r="A1444" s="24" t="s">
        <v>2071</v>
      </c>
      <c r="B1444" s="9">
        <v>0</v>
      </c>
    </row>
    <row r="1445" spans="1:2" ht="16.5" customHeight="1">
      <c r="A1445" s="24" t="s">
        <v>2072</v>
      </c>
      <c r="B1445" s="9">
        <v>0</v>
      </c>
    </row>
    <row r="1446" spans="1:2" ht="16.5" customHeight="1">
      <c r="A1446" s="24" t="s">
        <v>947</v>
      </c>
      <c r="B1446" s="9">
        <v>0</v>
      </c>
    </row>
    <row r="1447" spans="1:2" ht="16.5" customHeight="1">
      <c r="A1447" s="24" t="s">
        <v>2073</v>
      </c>
      <c r="B1447" s="9">
        <v>0</v>
      </c>
    </row>
    <row r="1448" spans="1:2" ht="16.5" customHeight="1">
      <c r="A1448" s="23" t="s">
        <v>2074</v>
      </c>
      <c r="B1448" s="9">
        <f>SUM(B1449:B1453)</f>
        <v>0</v>
      </c>
    </row>
    <row r="1449" spans="1:2" ht="16.5" customHeight="1">
      <c r="A1449" s="24" t="s">
        <v>2075</v>
      </c>
      <c r="B1449" s="9">
        <v>0</v>
      </c>
    </row>
    <row r="1450" spans="1:2" ht="16.5" customHeight="1">
      <c r="A1450" s="24" t="s">
        <v>2076</v>
      </c>
      <c r="B1450" s="9">
        <v>0</v>
      </c>
    </row>
    <row r="1451" spans="1:2" ht="16.5" customHeight="1">
      <c r="A1451" s="24" t="s">
        <v>2077</v>
      </c>
      <c r="B1451" s="9">
        <v>0</v>
      </c>
    </row>
    <row r="1452" spans="1:2" ht="16.5" customHeight="1">
      <c r="A1452" s="24" t="s">
        <v>2078</v>
      </c>
      <c r="B1452" s="9">
        <v>0</v>
      </c>
    </row>
    <row r="1453" spans="1:2" ht="16.5" customHeight="1">
      <c r="A1453" s="24" t="s">
        <v>2079</v>
      </c>
      <c r="B1453" s="9">
        <v>0</v>
      </c>
    </row>
    <row r="1454" spans="1:2" ht="16.5" customHeight="1">
      <c r="A1454" s="23" t="s">
        <v>2080</v>
      </c>
      <c r="B1454" s="9">
        <f>SUM(B1455:B1459)</f>
        <v>0</v>
      </c>
    </row>
    <row r="1455" spans="1:2" ht="16.5" customHeight="1">
      <c r="A1455" s="24" t="s">
        <v>2081</v>
      </c>
      <c r="B1455" s="9">
        <v>0</v>
      </c>
    </row>
    <row r="1456" spans="1:2" ht="16.5" customHeight="1">
      <c r="A1456" s="24" t="s">
        <v>2082</v>
      </c>
      <c r="B1456" s="9">
        <v>0</v>
      </c>
    </row>
    <row r="1457" spans="1:2" ht="16.5" customHeight="1">
      <c r="A1457" s="24" t="s">
        <v>2083</v>
      </c>
      <c r="B1457" s="9">
        <v>0</v>
      </c>
    </row>
    <row r="1458" spans="1:2" ht="16.5" customHeight="1">
      <c r="A1458" s="24" t="s">
        <v>2084</v>
      </c>
      <c r="B1458" s="9">
        <v>0</v>
      </c>
    </row>
    <row r="1459" spans="1:2" ht="16.5" customHeight="1">
      <c r="A1459" s="24" t="s">
        <v>2085</v>
      </c>
      <c r="B1459" s="9">
        <v>0</v>
      </c>
    </row>
    <row r="1460" spans="1:2" ht="16.5" customHeight="1">
      <c r="A1460" s="23" t="s">
        <v>2086</v>
      </c>
      <c r="B1460" s="9">
        <f>SUM(B1461:B1471)</f>
        <v>0</v>
      </c>
    </row>
    <row r="1461" spans="1:2" ht="16.5" customHeight="1">
      <c r="A1461" s="24" t="s">
        <v>2087</v>
      </c>
      <c r="B1461" s="9">
        <v>0</v>
      </c>
    </row>
    <row r="1462" spans="1:2" ht="16.5" customHeight="1">
      <c r="A1462" s="24" t="s">
        <v>2088</v>
      </c>
      <c r="B1462" s="9">
        <v>0</v>
      </c>
    </row>
    <row r="1463" spans="1:2" ht="16.5" customHeight="1">
      <c r="A1463" s="24" t="s">
        <v>2089</v>
      </c>
      <c r="B1463" s="9">
        <v>0</v>
      </c>
    </row>
    <row r="1464" spans="1:2" ht="16.5" customHeight="1">
      <c r="A1464" s="24" t="s">
        <v>2090</v>
      </c>
      <c r="B1464" s="9">
        <v>0</v>
      </c>
    </row>
    <row r="1465" spans="1:2" ht="16.5" customHeight="1">
      <c r="A1465" s="24" t="s">
        <v>2091</v>
      </c>
      <c r="B1465" s="9">
        <v>0</v>
      </c>
    </row>
    <row r="1466" spans="1:2" ht="16.5" customHeight="1">
      <c r="A1466" s="24" t="s">
        <v>2092</v>
      </c>
      <c r="B1466" s="9">
        <v>0</v>
      </c>
    </row>
    <row r="1467" spans="1:2" ht="16.5" customHeight="1">
      <c r="A1467" s="24" t="s">
        <v>2093</v>
      </c>
      <c r="B1467" s="9">
        <v>0</v>
      </c>
    </row>
    <row r="1468" spans="1:2" ht="16.5" customHeight="1">
      <c r="A1468" s="24" t="s">
        <v>2094</v>
      </c>
      <c r="B1468" s="9">
        <v>0</v>
      </c>
    </row>
    <row r="1469" spans="1:2" ht="16.5" customHeight="1">
      <c r="A1469" s="24" t="s">
        <v>2095</v>
      </c>
      <c r="B1469" s="9">
        <v>0</v>
      </c>
    </row>
    <row r="1470" spans="1:2" ht="16.5" customHeight="1">
      <c r="A1470" s="24" t="s">
        <v>2096</v>
      </c>
      <c r="B1470" s="9">
        <v>0</v>
      </c>
    </row>
    <row r="1471" spans="1:2" ht="16.5" customHeight="1">
      <c r="A1471" s="24" t="s">
        <v>2097</v>
      </c>
      <c r="B1471" s="9">
        <v>0</v>
      </c>
    </row>
    <row r="1472" spans="1:2" ht="16.5" customHeight="1">
      <c r="A1472" s="23" t="s">
        <v>2098</v>
      </c>
      <c r="B1472" s="9">
        <f>SUM(B1473:B1474,B1481,B1484:B1485)</f>
        <v>562</v>
      </c>
    </row>
    <row r="1473" spans="1:2" ht="16.5" customHeight="1">
      <c r="A1473" s="23" t="s">
        <v>2099</v>
      </c>
      <c r="B1473" s="9">
        <v>0</v>
      </c>
    </row>
    <row r="1474" spans="1:2" ht="16.5" customHeight="1">
      <c r="A1474" s="23" t="s">
        <v>2100</v>
      </c>
      <c r="B1474" s="9">
        <f>SUM(B1475:B1480)</f>
        <v>0</v>
      </c>
    </row>
    <row r="1475" spans="1:2" ht="16.5" customHeight="1">
      <c r="A1475" s="24" t="s">
        <v>2101</v>
      </c>
      <c r="B1475" s="9">
        <v>0</v>
      </c>
    </row>
    <row r="1476" spans="1:2" ht="16.5" customHeight="1">
      <c r="A1476" s="24" t="s">
        <v>2102</v>
      </c>
      <c r="B1476" s="9">
        <v>0</v>
      </c>
    </row>
    <row r="1477" spans="1:2" ht="16.5" customHeight="1">
      <c r="A1477" s="24" t="s">
        <v>2103</v>
      </c>
      <c r="B1477" s="9">
        <v>0</v>
      </c>
    </row>
    <row r="1478" spans="1:2" ht="16.5" customHeight="1">
      <c r="A1478" s="24" t="s">
        <v>2104</v>
      </c>
      <c r="B1478" s="9">
        <v>0</v>
      </c>
    </row>
    <row r="1479" spans="1:2" ht="16.5" customHeight="1">
      <c r="A1479" s="24" t="s">
        <v>2105</v>
      </c>
      <c r="B1479" s="9">
        <v>0</v>
      </c>
    </row>
    <row r="1480" spans="1:2" ht="16.5" customHeight="1">
      <c r="A1480" s="24" t="s">
        <v>2106</v>
      </c>
      <c r="B1480" s="9">
        <v>0</v>
      </c>
    </row>
    <row r="1481" spans="1:2" ht="16.5" customHeight="1">
      <c r="A1481" s="23" t="s">
        <v>2107</v>
      </c>
      <c r="B1481" s="9">
        <f>B1482+B1483</f>
        <v>8</v>
      </c>
    </row>
    <row r="1482" spans="1:2" ht="16.5" customHeight="1">
      <c r="A1482" s="24" t="s">
        <v>2108</v>
      </c>
      <c r="B1482" s="9">
        <v>8</v>
      </c>
    </row>
    <row r="1483" spans="1:2" ht="16.5" customHeight="1">
      <c r="A1483" s="24" t="s">
        <v>2109</v>
      </c>
      <c r="B1483" s="9">
        <v>0</v>
      </c>
    </row>
    <row r="1484" spans="1:2" ht="16.5" customHeight="1">
      <c r="A1484" s="23" t="s">
        <v>2110</v>
      </c>
      <c r="B1484" s="9">
        <v>0</v>
      </c>
    </row>
    <row r="1485" spans="1:2" ht="16.5" customHeight="1">
      <c r="A1485" s="23" t="s">
        <v>2111</v>
      </c>
      <c r="B1485" s="9">
        <v>554</v>
      </c>
    </row>
    <row r="1486" spans="1:2" ht="16.5" customHeight="1">
      <c r="A1486" s="23" t="s">
        <v>2112</v>
      </c>
      <c r="B1486" s="9">
        <f>SUM(B1487,B1490)</f>
        <v>7960</v>
      </c>
    </row>
    <row r="1487" spans="1:2" ht="16.5" customHeight="1">
      <c r="A1487" s="23" t="s">
        <v>2113</v>
      </c>
      <c r="B1487" s="9">
        <f>SUM(B1488:B1489)</f>
        <v>0</v>
      </c>
    </row>
    <row r="1488" spans="1:2" ht="16.5" customHeight="1">
      <c r="A1488" s="24" t="s">
        <v>2114</v>
      </c>
      <c r="B1488" s="9">
        <v>0</v>
      </c>
    </row>
    <row r="1489" spans="1:2" ht="16.5" customHeight="1">
      <c r="A1489" s="24" t="s">
        <v>2115</v>
      </c>
      <c r="B1489" s="9">
        <v>0</v>
      </c>
    </row>
    <row r="1490" spans="1:2" ht="16.5" customHeight="1">
      <c r="A1490" s="31" t="s">
        <v>2116</v>
      </c>
      <c r="B1490" s="25">
        <f>SUM(B1491)</f>
        <v>7960</v>
      </c>
    </row>
    <row r="1491" spans="1:2" ht="16.5" customHeight="1">
      <c r="A1491" s="28" t="s">
        <v>2117</v>
      </c>
      <c r="B1491" s="9">
        <v>7960</v>
      </c>
    </row>
  </sheetData>
  <sheetProtection/>
  <mergeCells count="2">
    <mergeCell ref="A1:B1"/>
    <mergeCell ref="A2:B2"/>
  </mergeCells>
  <printOptions horizontalCentered="1"/>
  <pageMargins left="0.75" right="0.75" top="0.98" bottom="0.98" header="0.51" footer="0.51"/>
  <pageSetup errors="NA" firstPageNumber="1" useFirstPageNumber="1" horizontalDpi="600" verticalDpi="6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5"/>
  <sheetViews>
    <sheetView showZeros="0" zoomScaleSheetLayoutView="100" workbookViewId="0" topLeftCell="A201">
      <selection activeCell="B222" sqref="B222"/>
    </sheetView>
  </sheetViews>
  <sheetFormatPr defaultColWidth="9.125" defaultRowHeight="14.25"/>
  <cols>
    <col min="1" max="1" width="37.00390625" style="3" customWidth="1"/>
    <col min="2" max="2" width="13.25390625" style="3" customWidth="1"/>
    <col min="3" max="3" width="51.75390625" style="3" customWidth="1"/>
    <col min="4" max="4" width="13.25390625" style="3" customWidth="1"/>
    <col min="5" max="246" width="9.125" style="3" customWidth="1"/>
    <col min="247" max="16384" width="9.125" style="3" customWidth="1"/>
  </cols>
  <sheetData>
    <row r="1" spans="1:4" ht="30" customHeight="1">
      <c r="A1" s="17" t="s">
        <v>2118</v>
      </c>
      <c r="B1" s="17"/>
      <c r="C1" s="17"/>
      <c r="D1" s="17"/>
    </row>
    <row r="2" spans="1:4" ht="16.5" customHeight="1">
      <c r="A2" s="18" t="s">
        <v>153</v>
      </c>
      <c r="B2" s="18"/>
      <c r="C2" s="18"/>
      <c r="D2" s="18"/>
    </row>
    <row r="3" spans="1:4" ht="32.25" customHeight="1">
      <c r="A3" s="6" t="s">
        <v>2</v>
      </c>
      <c r="B3" s="19" t="s">
        <v>2119</v>
      </c>
      <c r="C3" s="6" t="s">
        <v>2</v>
      </c>
      <c r="D3" s="19" t="s">
        <v>2120</v>
      </c>
    </row>
    <row r="4" spans="1:4" ht="17.25" customHeight="1">
      <c r="A4" s="10"/>
      <c r="B4" s="9"/>
      <c r="C4" s="10" t="s">
        <v>1220</v>
      </c>
      <c r="D4" s="9">
        <v>1694</v>
      </c>
    </row>
    <row r="5" spans="1:4" ht="17.25" customHeight="1">
      <c r="A5" s="10" t="s">
        <v>2121</v>
      </c>
      <c r="B5" s="9">
        <v>1583</v>
      </c>
      <c r="C5" s="10" t="s">
        <v>2122</v>
      </c>
      <c r="D5" s="9">
        <v>1694</v>
      </c>
    </row>
    <row r="6" spans="1:4" ht="17.25" customHeight="1">
      <c r="A6" s="10"/>
      <c r="B6" s="9"/>
      <c r="C6" s="10" t="s">
        <v>1261</v>
      </c>
      <c r="D6" s="9">
        <v>282</v>
      </c>
    </row>
    <row r="7" spans="1:4" ht="17.25" customHeight="1">
      <c r="A7" s="10"/>
      <c r="B7" s="9"/>
      <c r="C7" s="10" t="s">
        <v>1262</v>
      </c>
      <c r="D7" s="9">
        <v>294</v>
      </c>
    </row>
    <row r="8" spans="1:4" ht="17.25" customHeight="1">
      <c r="A8" s="10"/>
      <c r="B8" s="9"/>
      <c r="C8" s="10" t="s">
        <v>1263</v>
      </c>
      <c r="D8" s="9">
        <v>298</v>
      </c>
    </row>
    <row r="9" spans="1:4" ht="17.25" customHeight="1">
      <c r="A9" s="12"/>
      <c r="B9" s="20"/>
      <c r="C9" s="12" t="s">
        <v>1264</v>
      </c>
      <c r="D9" s="20">
        <v>72</v>
      </c>
    </row>
    <row r="10" spans="1:4" ht="17.25" customHeight="1">
      <c r="A10" s="10"/>
      <c r="B10" s="9"/>
      <c r="C10" s="10" t="s">
        <v>1265</v>
      </c>
      <c r="D10" s="9">
        <v>0</v>
      </c>
    </row>
    <row r="11" spans="1:4" ht="17.25" customHeight="1">
      <c r="A11" s="10"/>
      <c r="B11" s="9"/>
      <c r="C11" s="10" t="s">
        <v>2123</v>
      </c>
      <c r="D11" s="9">
        <v>748</v>
      </c>
    </row>
    <row r="12" spans="1:4" ht="17.25" customHeight="1">
      <c r="A12" s="10"/>
      <c r="B12" s="9"/>
      <c r="C12" s="10" t="s">
        <v>1317</v>
      </c>
      <c r="D12" s="9">
        <v>0</v>
      </c>
    </row>
    <row r="13" spans="1:4" ht="17.25" customHeight="1">
      <c r="A13" s="10" t="s">
        <v>2124</v>
      </c>
      <c r="B13" s="9">
        <v>0</v>
      </c>
      <c r="C13" s="10" t="s">
        <v>2125</v>
      </c>
      <c r="D13" s="9">
        <v>0</v>
      </c>
    </row>
    <row r="14" spans="1:4" ht="17.25" customHeight="1">
      <c r="A14" s="10" t="s">
        <v>2126</v>
      </c>
      <c r="B14" s="9">
        <v>0</v>
      </c>
      <c r="C14" s="10" t="s">
        <v>2127</v>
      </c>
      <c r="D14" s="9">
        <v>0</v>
      </c>
    </row>
    <row r="15" spans="1:4" ht="17.25" customHeight="1">
      <c r="A15" s="10" t="s">
        <v>2128</v>
      </c>
      <c r="B15" s="9">
        <v>0</v>
      </c>
      <c r="C15" s="10" t="s">
        <v>2129</v>
      </c>
      <c r="D15" s="9">
        <v>0</v>
      </c>
    </row>
    <row r="16" spans="1:4" ht="17.25" customHeight="1">
      <c r="A16" s="10"/>
      <c r="B16" s="14"/>
      <c r="C16" s="10" t="s">
        <v>2130</v>
      </c>
      <c r="D16" s="9">
        <v>0</v>
      </c>
    </row>
    <row r="17" spans="1:4" ht="17.25" customHeight="1">
      <c r="A17" s="10"/>
      <c r="B17" s="9"/>
      <c r="C17" s="10" t="s">
        <v>2131</v>
      </c>
      <c r="D17" s="9">
        <v>0</v>
      </c>
    </row>
    <row r="18" spans="1:4" ht="17.25" customHeight="1">
      <c r="A18" s="10"/>
      <c r="B18" s="9"/>
      <c r="C18" s="10" t="s">
        <v>2132</v>
      </c>
      <c r="D18" s="9">
        <v>0</v>
      </c>
    </row>
    <row r="19" spans="1:4" ht="17.25" customHeight="1">
      <c r="A19" s="10"/>
      <c r="B19" s="9"/>
      <c r="C19" s="10" t="s">
        <v>2133</v>
      </c>
      <c r="D19" s="9">
        <v>0</v>
      </c>
    </row>
    <row r="20" spans="1:4" ht="17.25" customHeight="1">
      <c r="A20" s="10" t="s">
        <v>2134</v>
      </c>
      <c r="B20" s="9">
        <v>0</v>
      </c>
      <c r="C20" s="10" t="s">
        <v>2135</v>
      </c>
      <c r="D20" s="9">
        <v>0</v>
      </c>
    </row>
    <row r="21" spans="1:4" ht="17.25" customHeight="1">
      <c r="A21" s="10"/>
      <c r="B21" s="14"/>
      <c r="C21" s="10" t="s">
        <v>2136</v>
      </c>
      <c r="D21" s="9">
        <v>0</v>
      </c>
    </row>
    <row r="22" spans="1:4" ht="17.25" customHeight="1">
      <c r="A22" s="10"/>
      <c r="B22" s="14"/>
      <c r="C22" s="10" t="s">
        <v>2137</v>
      </c>
      <c r="D22" s="9">
        <v>0</v>
      </c>
    </row>
    <row r="23" spans="1:4" ht="17.25" customHeight="1">
      <c r="A23" s="10"/>
      <c r="B23" s="9"/>
      <c r="C23" s="10" t="s">
        <v>2138</v>
      </c>
      <c r="D23" s="9">
        <v>0</v>
      </c>
    </row>
    <row r="24" spans="1:4" ht="17.25" customHeight="1">
      <c r="A24" s="10"/>
      <c r="B24" s="9"/>
      <c r="C24" s="10" t="s">
        <v>2139</v>
      </c>
      <c r="D24" s="9">
        <v>0</v>
      </c>
    </row>
    <row r="25" spans="1:4" ht="17.25" customHeight="1">
      <c r="A25" s="10"/>
      <c r="B25" s="9"/>
      <c r="C25" s="10" t="s">
        <v>1357</v>
      </c>
      <c r="D25" s="9">
        <v>612</v>
      </c>
    </row>
    <row r="26" spans="1:4" ht="17.25" customHeight="1">
      <c r="A26" s="10" t="s">
        <v>2140</v>
      </c>
      <c r="B26" s="9">
        <v>0</v>
      </c>
      <c r="C26" s="10" t="s">
        <v>2141</v>
      </c>
      <c r="D26" s="9">
        <v>214</v>
      </c>
    </row>
    <row r="27" spans="1:4" ht="17.25" customHeight="1">
      <c r="A27" s="10"/>
      <c r="B27" s="9"/>
      <c r="C27" s="10" t="s">
        <v>2142</v>
      </c>
      <c r="D27" s="9">
        <v>78</v>
      </c>
    </row>
    <row r="28" spans="1:4" ht="17.25" customHeight="1">
      <c r="A28" s="10"/>
      <c r="B28" s="9"/>
      <c r="C28" s="10" t="s">
        <v>2143</v>
      </c>
      <c r="D28" s="9">
        <v>132</v>
      </c>
    </row>
    <row r="29" spans="1:4" ht="17.25" customHeight="1">
      <c r="A29" s="10"/>
      <c r="B29" s="9"/>
      <c r="C29" s="10" t="s">
        <v>2144</v>
      </c>
      <c r="D29" s="9">
        <v>4</v>
      </c>
    </row>
    <row r="30" spans="1:4" ht="17.25" customHeight="1">
      <c r="A30" s="10" t="s">
        <v>2145</v>
      </c>
      <c r="B30" s="9">
        <v>0</v>
      </c>
      <c r="C30" s="10" t="s">
        <v>2146</v>
      </c>
      <c r="D30" s="9">
        <v>0</v>
      </c>
    </row>
    <row r="31" spans="1:4" ht="17.25" customHeight="1">
      <c r="A31" s="10"/>
      <c r="B31" s="9"/>
      <c r="C31" s="10" t="s">
        <v>2142</v>
      </c>
      <c r="D31" s="9">
        <v>0</v>
      </c>
    </row>
    <row r="32" spans="1:4" ht="17.25" customHeight="1">
      <c r="A32" s="10"/>
      <c r="B32" s="9"/>
      <c r="C32" s="10" t="s">
        <v>2143</v>
      </c>
      <c r="D32" s="9">
        <v>0</v>
      </c>
    </row>
    <row r="33" spans="1:4" ht="17.25" customHeight="1">
      <c r="A33" s="10"/>
      <c r="B33" s="9"/>
      <c r="C33" s="10" t="s">
        <v>2147</v>
      </c>
      <c r="D33" s="9">
        <v>0</v>
      </c>
    </row>
    <row r="34" spans="1:4" ht="17.25" customHeight="1">
      <c r="A34" s="10" t="s">
        <v>2148</v>
      </c>
      <c r="B34" s="9">
        <v>338</v>
      </c>
      <c r="C34" s="10" t="s">
        <v>2149</v>
      </c>
      <c r="D34" s="9">
        <v>398</v>
      </c>
    </row>
    <row r="35" spans="1:4" ht="17.25" customHeight="1">
      <c r="A35" s="10"/>
      <c r="B35" s="9"/>
      <c r="C35" s="10" t="s">
        <v>2150</v>
      </c>
      <c r="D35" s="9">
        <v>74</v>
      </c>
    </row>
    <row r="36" spans="1:4" ht="17.25" customHeight="1">
      <c r="A36" s="10"/>
      <c r="B36" s="9"/>
      <c r="C36" s="10" t="s">
        <v>2151</v>
      </c>
      <c r="D36" s="9">
        <v>0</v>
      </c>
    </row>
    <row r="37" spans="1:4" ht="17.25" customHeight="1">
      <c r="A37" s="10"/>
      <c r="B37" s="9"/>
      <c r="C37" s="10" t="s">
        <v>2152</v>
      </c>
      <c r="D37" s="9">
        <v>56</v>
      </c>
    </row>
    <row r="38" spans="1:4" ht="17.25" customHeight="1">
      <c r="A38" s="10"/>
      <c r="B38" s="9"/>
      <c r="C38" s="10" t="s">
        <v>2153</v>
      </c>
      <c r="D38" s="9">
        <v>30</v>
      </c>
    </row>
    <row r="39" spans="1:4" ht="17.25" customHeight="1">
      <c r="A39" s="10"/>
      <c r="B39" s="9"/>
      <c r="C39" s="10" t="s">
        <v>2154</v>
      </c>
      <c r="D39" s="9">
        <v>238</v>
      </c>
    </row>
    <row r="40" spans="1:4" ht="17.25" customHeight="1">
      <c r="A40" s="10"/>
      <c r="B40" s="9"/>
      <c r="C40" s="10" t="s">
        <v>1514</v>
      </c>
      <c r="D40" s="9">
        <v>0</v>
      </c>
    </row>
    <row r="41" spans="1:4" ht="17.25" customHeight="1">
      <c r="A41" s="10" t="s">
        <v>2155</v>
      </c>
      <c r="B41" s="9">
        <v>0</v>
      </c>
      <c r="C41" s="10" t="s">
        <v>2156</v>
      </c>
      <c r="D41" s="9">
        <v>0</v>
      </c>
    </row>
    <row r="42" spans="1:4" ht="17.25" customHeight="1">
      <c r="A42" s="10"/>
      <c r="B42" s="9"/>
      <c r="C42" s="10" t="s">
        <v>2157</v>
      </c>
      <c r="D42" s="9">
        <v>0</v>
      </c>
    </row>
    <row r="43" spans="1:4" ht="17.25" customHeight="1">
      <c r="A43" s="10"/>
      <c r="B43" s="9"/>
      <c r="C43" s="10" t="s">
        <v>2158</v>
      </c>
      <c r="D43" s="9">
        <v>0</v>
      </c>
    </row>
    <row r="44" spans="1:4" ht="17.25" customHeight="1">
      <c r="A44" s="10"/>
      <c r="B44" s="9"/>
      <c r="C44" s="10" t="s">
        <v>2159</v>
      </c>
      <c r="D44" s="9">
        <v>0</v>
      </c>
    </row>
    <row r="45" spans="1:4" ht="17.25" customHeight="1">
      <c r="A45" s="10"/>
      <c r="B45" s="9"/>
      <c r="C45" s="10" t="s">
        <v>2160</v>
      </c>
      <c r="D45" s="9">
        <v>0</v>
      </c>
    </row>
    <row r="46" spans="1:4" ht="17.25" customHeight="1">
      <c r="A46" s="10"/>
      <c r="B46" s="9"/>
      <c r="C46" s="10" t="s">
        <v>1593</v>
      </c>
      <c r="D46" s="9">
        <v>31628</v>
      </c>
    </row>
    <row r="47" spans="1:4" ht="17.25" customHeight="1">
      <c r="A47" s="10" t="s">
        <v>2161</v>
      </c>
      <c r="B47" s="9">
        <v>0</v>
      </c>
      <c r="C47" s="10" t="s">
        <v>2162</v>
      </c>
      <c r="D47" s="9">
        <v>0</v>
      </c>
    </row>
    <row r="48" spans="1:4" ht="17.25" customHeight="1">
      <c r="A48" s="10" t="s">
        <v>2163</v>
      </c>
      <c r="B48" s="9">
        <v>0</v>
      </c>
      <c r="C48" s="10" t="s">
        <v>2164</v>
      </c>
      <c r="D48" s="9">
        <v>0</v>
      </c>
    </row>
    <row r="49" spans="1:4" ht="17.25" customHeight="1">
      <c r="A49" s="10" t="s">
        <v>2165</v>
      </c>
      <c r="B49" s="9">
        <v>0</v>
      </c>
      <c r="C49" s="10" t="s">
        <v>2166</v>
      </c>
      <c r="D49" s="9">
        <v>0</v>
      </c>
    </row>
    <row r="50" spans="1:4" ht="17.25" customHeight="1">
      <c r="A50" s="10" t="s">
        <v>2167</v>
      </c>
      <c r="B50" s="9">
        <v>0</v>
      </c>
      <c r="C50" s="10" t="s">
        <v>2168</v>
      </c>
      <c r="D50" s="9">
        <v>0</v>
      </c>
    </row>
    <row r="51" spans="1:4" ht="17.25" customHeight="1">
      <c r="A51" s="10" t="s">
        <v>2169</v>
      </c>
      <c r="B51" s="9">
        <v>0</v>
      </c>
      <c r="C51" s="10" t="s">
        <v>2170</v>
      </c>
      <c r="D51" s="9">
        <v>0</v>
      </c>
    </row>
    <row r="52" spans="1:4" ht="17.25" customHeight="1">
      <c r="A52" s="10" t="s">
        <v>2171</v>
      </c>
      <c r="B52" s="9">
        <v>0</v>
      </c>
      <c r="C52" s="10" t="s">
        <v>2172</v>
      </c>
      <c r="D52" s="9">
        <v>0</v>
      </c>
    </row>
    <row r="53" spans="1:4" ht="17.25" customHeight="1">
      <c r="A53" s="10" t="s">
        <v>2173</v>
      </c>
      <c r="B53" s="9">
        <v>0</v>
      </c>
      <c r="C53" s="10" t="s">
        <v>2174</v>
      </c>
      <c r="D53" s="9">
        <v>0</v>
      </c>
    </row>
    <row r="54" spans="1:4" ht="17.25" customHeight="1">
      <c r="A54" s="10" t="s">
        <v>2175</v>
      </c>
      <c r="B54" s="9">
        <v>33085</v>
      </c>
      <c r="C54" s="10" t="s">
        <v>2176</v>
      </c>
      <c r="D54" s="9">
        <v>27487</v>
      </c>
    </row>
    <row r="55" spans="1:4" ht="17.25" customHeight="1">
      <c r="A55" s="10" t="s">
        <v>2177</v>
      </c>
      <c r="B55" s="9">
        <v>21987</v>
      </c>
      <c r="C55" s="10" t="s">
        <v>2178</v>
      </c>
      <c r="D55" s="9">
        <v>4081</v>
      </c>
    </row>
    <row r="56" spans="1:4" ht="17.25" customHeight="1">
      <c r="A56" s="10" t="s">
        <v>2179</v>
      </c>
      <c r="B56" s="9">
        <v>2193</v>
      </c>
      <c r="C56" s="10" t="s">
        <v>2180</v>
      </c>
      <c r="D56" s="9">
        <v>0</v>
      </c>
    </row>
    <row r="57" spans="1:4" ht="17.25" customHeight="1">
      <c r="A57" s="10" t="s">
        <v>2181</v>
      </c>
      <c r="B57" s="9">
        <v>1381</v>
      </c>
      <c r="C57" s="10" t="s">
        <v>2182</v>
      </c>
      <c r="D57" s="9">
        <v>1141</v>
      </c>
    </row>
    <row r="58" spans="1:4" ht="17.25" customHeight="1">
      <c r="A58" s="10" t="s">
        <v>2183</v>
      </c>
      <c r="B58" s="9">
        <v>2386</v>
      </c>
      <c r="C58" s="10" t="s">
        <v>2184</v>
      </c>
      <c r="D58" s="9">
        <v>3325</v>
      </c>
    </row>
    <row r="59" spans="1:4" ht="17.25" customHeight="1">
      <c r="A59" s="10" t="s">
        <v>2185</v>
      </c>
      <c r="B59" s="9">
        <v>2386</v>
      </c>
      <c r="C59" s="10" t="s">
        <v>2186</v>
      </c>
      <c r="D59" s="9">
        <v>796</v>
      </c>
    </row>
    <row r="60" spans="1:4" ht="17.25" customHeight="1">
      <c r="A60" s="10" t="s">
        <v>2187</v>
      </c>
      <c r="B60" s="9">
        <v>0</v>
      </c>
      <c r="C60" s="10" t="s">
        <v>2188</v>
      </c>
      <c r="D60" s="9">
        <v>0</v>
      </c>
    </row>
    <row r="61" spans="1:4" ht="17.25" customHeight="1">
      <c r="A61" s="10" t="s">
        <v>2189</v>
      </c>
      <c r="B61" s="9">
        <v>2752</v>
      </c>
      <c r="C61" s="10" t="s">
        <v>2166</v>
      </c>
      <c r="D61" s="9">
        <v>300</v>
      </c>
    </row>
    <row r="62" spans="1:4" ht="17.25" customHeight="1">
      <c r="A62" s="10"/>
      <c r="B62" s="9"/>
      <c r="C62" s="10" t="s">
        <v>2190</v>
      </c>
      <c r="D62" s="9">
        <v>804</v>
      </c>
    </row>
    <row r="63" spans="1:4" ht="17.25" customHeight="1">
      <c r="A63" s="10"/>
      <c r="B63" s="9"/>
      <c r="C63" s="10" t="s">
        <v>2191</v>
      </c>
      <c r="D63" s="9">
        <v>0</v>
      </c>
    </row>
    <row r="64" spans="1:4" ht="17.25" customHeight="1">
      <c r="A64" s="10"/>
      <c r="B64" s="9"/>
      <c r="C64" s="10" t="s">
        <v>2192</v>
      </c>
      <c r="D64" s="9">
        <v>0</v>
      </c>
    </row>
    <row r="65" spans="1:4" ht="17.25" customHeight="1">
      <c r="A65" s="10"/>
      <c r="B65" s="9"/>
      <c r="C65" s="10" t="s">
        <v>2170</v>
      </c>
      <c r="D65" s="9">
        <v>0</v>
      </c>
    </row>
    <row r="66" spans="1:4" ht="17.25" customHeight="1">
      <c r="A66" s="10"/>
      <c r="B66" s="9"/>
      <c r="C66" s="10" t="s">
        <v>2193</v>
      </c>
      <c r="D66" s="9">
        <v>639</v>
      </c>
    </row>
    <row r="67" spans="1:4" ht="17.25" customHeight="1">
      <c r="A67" s="10"/>
      <c r="B67" s="9"/>
      <c r="C67" s="10" t="s">
        <v>2194</v>
      </c>
      <c r="D67" s="9">
        <v>16401</v>
      </c>
    </row>
    <row r="68" spans="1:4" ht="17.25" customHeight="1">
      <c r="A68" s="10" t="s">
        <v>2195</v>
      </c>
      <c r="B68" s="9">
        <v>0</v>
      </c>
      <c r="C68" s="10" t="s">
        <v>2196</v>
      </c>
      <c r="D68" s="9">
        <v>261</v>
      </c>
    </row>
    <row r="69" spans="1:4" ht="17.25" customHeight="1">
      <c r="A69" s="10"/>
      <c r="B69" s="9"/>
      <c r="C69" s="10" t="s">
        <v>2197</v>
      </c>
      <c r="D69" s="9">
        <v>261</v>
      </c>
    </row>
    <row r="70" spans="1:4" ht="17.25" customHeight="1">
      <c r="A70" s="10"/>
      <c r="B70" s="9"/>
      <c r="C70" s="10" t="s">
        <v>2198</v>
      </c>
      <c r="D70" s="9">
        <v>0</v>
      </c>
    </row>
    <row r="71" spans="1:4" ht="17.25" customHeight="1">
      <c r="A71" s="10"/>
      <c r="B71" s="9"/>
      <c r="C71" s="10" t="s">
        <v>2199</v>
      </c>
      <c r="D71" s="9">
        <v>0</v>
      </c>
    </row>
    <row r="72" spans="1:4" ht="17.25" customHeight="1">
      <c r="A72" s="10"/>
      <c r="B72" s="9"/>
      <c r="C72" s="10" t="s">
        <v>2200</v>
      </c>
      <c r="D72" s="9">
        <v>0</v>
      </c>
    </row>
    <row r="73" spans="1:4" ht="17.25" customHeight="1">
      <c r="A73" s="10"/>
      <c r="B73" s="9"/>
      <c r="C73" s="10" t="s">
        <v>2201</v>
      </c>
      <c r="D73" s="9">
        <v>0</v>
      </c>
    </row>
    <row r="74" spans="1:4" ht="17.25" customHeight="1">
      <c r="A74" s="10" t="s">
        <v>2202</v>
      </c>
      <c r="B74" s="9">
        <v>1000</v>
      </c>
      <c r="C74" s="10" t="s">
        <v>2203</v>
      </c>
      <c r="D74" s="9">
        <v>2213</v>
      </c>
    </row>
    <row r="75" spans="1:4" ht="17.25" customHeight="1">
      <c r="A75" s="10"/>
      <c r="B75" s="9"/>
      <c r="C75" s="10" t="s">
        <v>2178</v>
      </c>
      <c r="D75" s="9">
        <v>2213</v>
      </c>
    </row>
    <row r="76" spans="1:4" ht="17.25" customHeight="1">
      <c r="A76" s="10"/>
      <c r="B76" s="9"/>
      <c r="C76" s="10" t="s">
        <v>2180</v>
      </c>
      <c r="D76" s="9">
        <v>0</v>
      </c>
    </row>
    <row r="77" spans="1:4" ht="17.25" customHeight="1">
      <c r="A77" s="10"/>
      <c r="B77" s="9"/>
      <c r="C77" s="10" t="s">
        <v>2204</v>
      </c>
      <c r="D77" s="9">
        <v>0</v>
      </c>
    </row>
    <row r="78" spans="1:4" ht="17.25" customHeight="1">
      <c r="A78" s="10" t="s">
        <v>2205</v>
      </c>
      <c r="B78" s="9">
        <v>238</v>
      </c>
      <c r="C78" s="10" t="s">
        <v>2206</v>
      </c>
      <c r="D78" s="9">
        <v>0</v>
      </c>
    </row>
    <row r="79" spans="1:4" ht="17.25" customHeight="1">
      <c r="A79" s="10" t="s">
        <v>2207</v>
      </c>
      <c r="B79" s="9">
        <v>0</v>
      </c>
      <c r="C79" s="10" t="s">
        <v>2208</v>
      </c>
      <c r="D79" s="9">
        <v>154</v>
      </c>
    </row>
    <row r="80" spans="1:4" ht="17.25" customHeight="1">
      <c r="A80" s="10" t="s">
        <v>2209</v>
      </c>
      <c r="B80" s="9">
        <v>0</v>
      </c>
      <c r="C80" s="10" t="s">
        <v>2210</v>
      </c>
      <c r="D80" s="9">
        <v>0</v>
      </c>
    </row>
    <row r="81" spans="1:4" ht="17.25" customHeight="1">
      <c r="A81" s="10" t="s">
        <v>2211</v>
      </c>
      <c r="B81" s="9">
        <v>0</v>
      </c>
      <c r="C81" s="10" t="s">
        <v>2212</v>
      </c>
      <c r="D81" s="9">
        <v>154</v>
      </c>
    </row>
    <row r="82" spans="1:4" ht="17.25" customHeight="1">
      <c r="A82" s="10"/>
      <c r="B82" s="9"/>
      <c r="C82" s="10" t="s">
        <v>2213</v>
      </c>
      <c r="D82" s="9">
        <v>0</v>
      </c>
    </row>
    <row r="83" spans="1:4" ht="17.25" customHeight="1">
      <c r="A83" s="10"/>
      <c r="B83" s="9"/>
      <c r="C83" s="10" t="s">
        <v>2214</v>
      </c>
      <c r="D83" s="9">
        <v>0</v>
      </c>
    </row>
    <row r="84" spans="1:4" ht="17.25" customHeight="1">
      <c r="A84" s="10" t="s">
        <v>2215</v>
      </c>
      <c r="B84" s="9">
        <v>805</v>
      </c>
      <c r="C84" s="10" t="s">
        <v>2216</v>
      </c>
      <c r="D84" s="9">
        <v>1513</v>
      </c>
    </row>
    <row r="85" spans="1:4" ht="17.25" customHeight="1">
      <c r="A85" s="10"/>
      <c r="B85" s="9"/>
      <c r="C85" s="10" t="s">
        <v>2197</v>
      </c>
      <c r="D85" s="9">
        <v>1332</v>
      </c>
    </row>
    <row r="86" spans="1:4" ht="17.25" customHeight="1">
      <c r="A86" s="10"/>
      <c r="B86" s="9"/>
      <c r="C86" s="10" t="s">
        <v>2198</v>
      </c>
      <c r="D86" s="9">
        <v>171</v>
      </c>
    </row>
    <row r="87" spans="1:4" ht="17.25" customHeight="1">
      <c r="A87" s="10"/>
      <c r="B87" s="9"/>
      <c r="C87" s="10" t="s">
        <v>2199</v>
      </c>
      <c r="D87" s="9">
        <v>0</v>
      </c>
    </row>
    <row r="88" spans="1:4" ht="17.25" customHeight="1">
      <c r="A88" s="10"/>
      <c r="B88" s="9"/>
      <c r="C88" s="10" t="s">
        <v>2200</v>
      </c>
      <c r="D88" s="9">
        <v>0</v>
      </c>
    </row>
    <row r="89" spans="1:4" ht="17.25" customHeight="1">
      <c r="A89" s="10"/>
      <c r="B89" s="9"/>
      <c r="C89" s="10" t="s">
        <v>2217</v>
      </c>
      <c r="D89" s="9">
        <v>10</v>
      </c>
    </row>
    <row r="90" spans="1:4" ht="17.25" customHeight="1">
      <c r="A90" s="10"/>
      <c r="B90" s="9"/>
      <c r="C90" s="10" t="s">
        <v>1614</v>
      </c>
      <c r="D90" s="9">
        <v>1398</v>
      </c>
    </row>
    <row r="91" spans="1:4" ht="17.25" customHeight="1">
      <c r="A91" s="10" t="s">
        <v>2218</v>
      </c>
      <c r="B91" s="9">
        <v>0</v>
      </c>
      <c r="C91" s="10" t="s">
        <v>2219</v>
      </c>
      <c r="D91" s="9">
        <v>0</v>
      </c>
    </row>
    <row r="92" spans="1:4" ht="17.25" customHeight="1">
      <c r="A92" s="10"/>
      <c r="B92" s="9"/>
      <c r="C92" s="10" t="s">
        <v>2220</v>
      </c>
      <c r="D92" s="9">
        <v>0</v>
      </c>
    </row>
    <row r="93" spans="1:4" ht="17.25" customHeight="1">
      <c r="A93" s="10"/>
      <c r="B93" s="9"/>
      <c r="C93" s="10" t="s">
        <v>2221</v>
      </c>
      <c r="D93" s="9">
        <v>0</v>
      </c>
    </row>
    <row r="94" spans="1:4" ht="17.25" customHeight="1">
      <c r="A94" s="10"/>
      <c r="B94" s="9"/>
      <c r="C94" s="10" t="s">
        <v>2222</v>
      </c>
      <c r="D94" s="9">
        <v>0</v>
      </c>
    </row>
    <row r="95" spans="1:4" ht="17.25" customHeight="1">
      <c r="A95" s="10"/>
      <c r="B95" s="9"/>
      <c r="C95" s="10" t="s">
        <v>2223</v>
      </c>
      <c r="D95" s="9">
        <v>0</v>
      </c>
    </row>
    <row r="96" spans="1:4" ht="17.25" customHeight="1">
      <c r="A96" s="10"/>
      <c r="B96" s="9"/>
      <c r="C96" s="10" t="s">
        <v>2224</v>
      </c>
      <c r="D96" s="9">
        <v>0</v>
      </c>
    </row>
    <row r="97" spans="1:4" ht="17.25" customHeight="1">
      <c r="A97" s="10" t="s">
        <v>2225</v>
      </c>
      <c r="B97" s="9">
        <v>51</v>
      </c>
      <c r="C97" s="10" t="s">
        <v>2226</v>
      </c>
      <c r="D97" s="9">
        <v>328</v>
      </c>
    </row>
    <row r="98" spans="1:4" ht="17.25" customHeight="1">
      <c r="A98" s="10" t="s">
        <v>2227</v>
      </c>
      <c r="B98" s="9">
        <v>51</v>
      </c>
      <c r="C98" s="10" t="s">
        <v>1642</v>
      </c>
      <c r="D98" s="9">
        <v>0</v>
      </c>
    </row>
    <row r="99" spans="1:4" ht="17.25" customHeight="1">
      <c r="A99" s="10"/>
      <c r="B99" s="9"/>
      <c r="C99" s="10" t="s">
        <v>1652</v>
      </c>
      <c r="D99" s="9">
        <v>0</v>
      </c>
    </row>
    <row r="100" spans="1:4" ht="17.25" customHeight="1">
      <c r="A100" s="10"/>
      <c r="B100" s="9"/>
      <c r="C100" s="10" t="s">
        <v>1651</v>
      </c>
      <c r="D100" s="9">
        <v>130</v>
      </c>
    </row>
    <row r="101" spans="1:4" ht="17.25" customHeight="1">
      <c r="A101" s="10"/>
      <c r="B101" s="9"/>
      <c r="C101" s="10" t="s">
        <v>1645</v>
      </c>
      <c r="D101" s="9">
        <v>0</v>
      </c>
    </row>
    <row r="102" spans="1:4" ht="17.25" customHeight="1">
      <c r="A102" s="10"/>
      <c r="B102" s="9"/>
      <c r="C102" s="10" t="s">
        <v>1643</v>
      </c>
      <c r="D102" s="9">
        <v>0</v>
      </c>
    </row>
    <row r="103" spans="1:4" ht="17.25" customHeight="1">
      <c r="A103" s="10"/>
      <c r="B103" s="9"/>
      <c r="C103" s="10" t="s">
        <v>1663</v>
      </c>
      <c r="D103" s="9">
        <v>0</v>
      </c>
    </row>
    <row r="104" spans="1:4" ht="17.25" customHeight="1">
      <c r="A104" s="10"/>
      <c r="B104" s="9"/>
      <c r="C104" s="10" t="s">
        <v>2228</v>
      </c>
      <c r="D104" s="9">
        <v>198</v>
      </c>
    </row>
    <row r="105" spans="1:4" ht="17.25" customHeight="1">
      <c r="A105" s="10" t="s">
        <v>2229</v>
      </c>
      <c r="B105" s="9">
        <v>342</v>
      </c>
      <c r="C105" s="10" t="s">
        <v>2230</v>
      </c>
      <c r="D105" s="9">
        <v>206</v>
      </c>
    </row>
    <row r="106" spans="1:4" ht="17.25" customHeight="1">
      <c r="A106" s="10" t="s">
        <v>2231</v>
      </c>
      <c r="B106" s="9"/>
      <c r="C106" s="10" t="s">
        <v>2232</v>
      </c>
      <c r="D106" s="9">
        <v>10</v>
      </c>
    </row>
    <row r="107" spans="1:4" ht="17.25" customHeight="1">
      <c r="A107" s="10" t="s">
        <v>2233</v>
      </c>
      <c r="B107" s="9">
        <v>342</v>
      </c>
      <c r="C107" s="10" t="s">
        <v>2234</v>
      </c>
      <c r="D107" s="9">
        <v>0</v>
      </c>
    </row>
    <row r="108" spans="1:4" ht="17.25" customHeight="1">
      <c r="A108" s="10"/>
      <c r="B108" s="9"/>
      <c r="C108" s="10" t="s">
        <v>2235</v>
      </c>
      <c r="D108" s="9">
        <v>0</v>
      </c>
    </row>
    <row r="109" spans="1:4" ht="17.25" customHeight="1">
      <c r="A109" s="10"/>
      <c r="B109" s="9"/>
      <c r="C109" s="10" t="s">
        <v>2236</v>
      </c>
      <c r="D109" s="9">
        <v>0</v>
      </c>
    </row>
    <row r="110" spans="1:4" ht="17.25" customHeight="1">
      <c r="A110" s="10"/>
      <c r="B110" s="9"/>
      <c r="C110" s="10" t="s">
        <v>2237</v>
      </c>
      <c r="D110" s="9">
        <v>0</v>
      </c>
    </row>
    <row r="111" spans="1:4" ht="17.25" customHeight="1">
      <c r="A111" s="10"/>
      <c r="B111" s="9"/>
      <c r="C111" s="10" t="s">
        <v>2238</v>
      </c>
      <c r="D111" s="9">
        <v>0</v>
      </c>
    </row>
    <row r="112" spans="1:4" ht="17.25" customHeight="1">
      <c r="A112" s="10"/>
      <c r="B112" s="9"/>
      <c r="C112" s="10" t="s">
        <v>2239</v>
      </c>
      <c r="D112" s="9">
        <v>196</v>
      </c>
    </row>
    <row r="113" spans="1:4" ht="17.25" customHeight="1">
      <c r="A113" s="10" t="s">
        <v>2240</v>
      </c>
      <c r="B113" s="9">
        <v>0</v>
      </c>
      <c r="C113" s="10" t="s">
        <v>2241</v>
      </c>
      <c r="D113" s="9">
        <v>129</v>
      </c>
    </row>
    <row r="114" spans="1:4" ht="17.25" customHeight="1">
      <c r="A114" s="10" t="s">
        <v>2242</v>
      </c>
      <c r="B114" s="9">
        <v>0</v>
      </c>
      <c r="C114" s="10" t="s">
        <v>1671</v>
      </c>
      <c r="D114" s="9">
        <v>0</v>
      </c>
    </row>
    <row r="115" spans="1:4" ht="17.25" customHeight="1">
      <c r="A115" s="10" t="s">
        <v>2243</v>
      </c>
      <c r="B115" s="9">
        <v>0</v>
      </c>
      <c r="C115" s="10" t="s">
        <v>2244</v>
      </c>
      <c r="D115" s="9">
        <v>0</v>
      </c>
    </row>
    <row r="116" spans="1:4" ht="17.25" customHeight="1">
      <c r="A116" s="10"/>
      <c r="B116" s="9"/>
      <c r="C116" s="10" t="s">
        <v>2245</v>
      </c>
      <c r="D116" s="9">
        <v>49</v>
      </c>
    </row>
    <row r="117" spans="1:4" ht="17.25" customHeight="1">
      <c r="A117" s="10"/>
      <c r="B117" s="9"/>
      <c r="C117" s="10" t="s">
        <v>2246</v>
      </c>
      <c r="D117" s="9">
        <v>80</v>
      </c>
    </row>
    <row r="118" spans="1:4" ht="17.25" customHeight="1">
      <c r="A118" s="10" t="s">
        <v>2247</v>
      </c>
      <c r="B118" s="9">
        <v>25</v>
      </c>
      <c r="C118" s="10" t="s">
        <v>2248</v>
      </c>
      <c r="D118" s="9">
        <v>695</v>
      </c>
    </row>
    <row r="119" spans="1:4" ht="17.25" customHeight="1">
      <c r="A119" s="10" t="s">
        <v>2249</v>
      </c>
      <c r="B119" s="9">
        <v>25</v>
      </c>
      <c r="C119" s="10" t="s">
        <v>1671</v>
      </c>
      <c r="D119" s="9">
        <v>320</v>
      </c>
    </row>
    <row r="120" spans="1:4" ht="17.25" customHeight="1">
      <c r="A120" s="10" t="s">
        <v>2250</v>
      </c>
      <c r="B120" s="9">
        <v>0</v>
      </c>
      <c r="C120" s="10" t="s">
        <v>2244</v>
      </c>
      <c r="D120" s="9">
        <v>229</v>
      </c>
    </row>
    <row r="121" spans="1:4" ht="17.25" customHeight="1">
      <c r="A121" s="10"/>
      <c r="B121" s="9"/>
      <c r="C121" s="10" t="s">
        <v>1676</v>
      </c>
      <c r="D121" s="9">
        <v>0</v>
      </c>
    </row>
    <row r="122" spans="1:4" ht="17.25" customHeight="1">
      <c r="A122" s="10"/>
      <c r="B122" s="9"/>
      <c r="C122" s="10" t="s">
        <v>2200</v>
      </c>
      <c r="D122" s="9">
        <v>0</v>
      </c>
    </row>
    <row r="123" spans="1:4" ht="17.25" customHeight="1">
      <c r="A123" s="10"/>
      <c r="B123" s="9"/>
      <c r="C123" s="10" t="s">
        <v>2251</v>
      </c>
      <c r="D123" s="9">
        <v>146</v>
      </c>
    </row>
    <row r="124" spans="1:4" ht="17.25" customHeight="1">
      <c r="A124" s="10" t="s">
        <v>2252</v>
      </c>
      <c r="B124" s="9">
        <v>0</v>
      </c>
      <c r="C124" s="10" t="s">
        <v>2253</v>
      </c>
      <c r="D124" s="9">
        <v>0</v>
      </c>
    </row>
    <row r="125" spans="1:4" ht="17.25" customHeight="1">
      <c r="A125" s="10" t="s">
        <v>2254</v>
      </c>
      <c r="B125" s="9">
        <v>0</v>
      </c>
      <c r="C125" s="10" t="s">
        <v>2143</v>
      </c>
      <c r="D125" s="9">
        <v>0</v>
      </c>
    </row>
    <row r="126" spans="1:4" ht="17.25" customHeight="1">
      <c r="A126" s="10" t="s">
        <v>2255</v>
      </c>
      <c r="B126" s="9">
        <v>0</v>
      </c>
      <c r="C126" s="10" t="s">
        <v>2256</v>
      </c>
      <c r="D126" s="9">
        <v>0</v>
      </c>
    </row>
    <row r="127" spans="1:4" ht="17.25" customHeight="1">
      <c r="A127" s="10"/>
      <c r="B127" s="9"/>
      <c r="C127" s="10" t="s">
        <v>2257</v>
      </c>
      <c r="D127" s="9">
        <v>0</v>
      </c>
    </row>
    <row r="128" spans="1:4" ht="17.25" customHeight="1">
      <c r="A128" s="10"/>
      <c r="B128" s="9"/>
      <c r="C128" s="10" t="s">
        <v>2258</v>
      </c>
      <c r="D128" s="9">
        <v>0</v>
      </c>
    </row>
    <row r="129" spans="1:4" ht="17.25" customHeight="1">
      <c r="A129" s="10" t="s">
        <v>2259</v>
      </c>
      <c r="B129" s="9">
        <v>0</v>
      </c>
      <c r="C129" s="10" t="s">
        <v>2260</v>
      </c>
      <c r="D129" s="9">
        <v>0</v>
      </c>
    </row>
    <row r="130" spans="1:4" ht="17.25" customHeight="1">
      <c r="A130" s="10"/>
      <c r="B130" s="9"/>
      <c r="C130" s="10" t="s">
        <v>2143</v>
      </c>
      <c r="D130" s="9">
        <v>0</v>
      </c>
    </row>
    <row r="131" spans="1:4" ht="17.25" customHeight="1">
      <c r="A131" s="10"/>
      <c r="B131" s="9"/>
      <c r="C131" s="10" t="s">
        <v>2256</v>
      </c>
      <c r="D131" s="9">
        <v>0</v>
      </c>
    </row>
    <row r="132" spans="1:4" ht="17.25" customHeight="1">
      <c r="A132" s="10"/>
      <c r="B132" s="9"/>
      <c r="C132" s="10" t="s">
        <v>2261</v>
      </c>
      <c r="D132" s="9">
        <v>0</v>
      </c>
    </row>
    <row r="133" spans="1:4" ht="17.25" customHeight="1">
      <c r="A133" s="10"/>
      <c r="B133" s="9"/>
      <c r="C133" s="10" t="s">
        <v>2262</v>
      </c>
      <c r="D133" s="9">
        <v>0</v>
      </c>
    </row>
    <row r="134" spans="1:4" ht="17.25" customHeight="1">
      <c r="A134" s="10" t="s">
        <v>2263</v>
      </c>
      <c r="B134" s="9">
        <v>0</v>
      </c>
      <c r="C134" s="10" t="s">
        <v>2264</v>
      </c>
      <c r="D134" s="9">
        <v>0</v>
      </c>
    </row>
    <row r="135" spans="1:4" ht="17.25" customHeight="1">
      <c r="A135" s="10"/>
      <c r="B135" s="9"/>
      <c r="C135" s="10" t="s">
        <v>1694</v>
      </c>
      <c r="D135" s="9">
        <v>0</v>
      </c>
    </row>
    <row r="136" spans="1:4" ht="17.25" customHeight="1">
      <c r="A136" s="10"/>
      <c r="B136" s="9"/>
      <c r="C136" s="10" t="s">
        <v>2265</v>
      </c>
      <c r="D136" s="9">
        <v>0</v>
      </c>
    </row>
    <row r="137" spans="1:4" ht="17.25" customHeight="1">
      <c r="A137" s="10" t="s">
        <v>2266</v>
      </c>
      <c r="B137" s="9">
        <v>0</v>
      </c>
      <c r="C137" s="10" t="s">
        <v>2267</v>
      </c>
      <c r="D137" s="9">
        <v>40</v>
      </c>
    </row>
    <row r="138" spans="1:4" ht="17.25" customHeight="1">
      <c r="A138" s="10" t="s">
        <v>2268</v>
      </c>
      <c r="B138" s="9">
        <v>0</v>
      </c>
      <c r="C138" s="10" t="s">
        <v>1694</v>
      </c>
      <c r="D138" s="9">
        <v>0</v>
      </c>
    </row>
    <row r="139" spans="1:4" ht="17.25" customHeight="1">
      <c r="A139" s="10" t="s">
        <v>2269</v>
      </c>
      <c r="B139" s="9">
        <v>0</v>
      </c>
      <c r="C139" s="10" t="s">
        <v>2270</v>
      </c>
      <c r="D139" s="9">
        <v>0</v>
      </c>
    </row>
    <row r="140" spans="1:4" ht="17.25" customHeight="1">
      <c r="A140" s="10" t="s">
        <v>2271</v>
      </c>
      <c r="B140" s="9">
        <v>0</v>
      </c>
      <c r="C140" s="10" t="s">
        <v>2272</v>
      </c>
      <c r="D140" s="9">
        <v>40</v>
      </c>
    </row>
    <row r="141" spans="1:4" ht="17.25" customHeight="1">
      <c r="A141" s="10"/>
      <c r="B141" s="9"/>
      <c r="C141" s="10" t="s">
        <v>2273</v>
      </c>
      <c r="D141" s="9">
        <v>0</v>
      </c>
    </row>
    <row r="142" spans="1:4" ht="17.25" customHeight="1">
      <c r="A142" s="10"/>
      <c r="B142" s="9"/>
      <c r="C142" s="10" t="s">
        <v>1729</v>
      </c>
      <c r="D142" s="9">
        <v>18</v>
      </c>
    </row>
    <row r="143" spans="1:4" ht="17.25" customHeight="1">
      <c r="A143" s="10"/>
      <c r="B143" s="9"/>
      <c r="C143" s="10" t="s">
        <v>1730</v>
      </c>
      <c r="D143" s="9">
        <v>18</v>
      </c>
    </row>
    <row r="144" spans="1:4" ht="17.25" customHeight="1">
      <c r="A144" s="10" t="s">
        <v>2274</v>
      </c>
      <c r="B144" s="9">
        <v>16</v>
      </c>
      <c r="C144" s="10" t="s">
        <v>2275</v>
      </c>
      <c r="D144" s="9">
        <v>18</v>
      </c>
    </row>
    <row r="145" spans="1:4" ht="17.25" customHeight="1">
      <c r="A145" s="10" t="s">
        <v>2276</v>
      </c>
      <c r="B145" s="9">
        <v>0</v>
      </c>
      <c r="C145" s="10" t="s">
        <v>2277</v>
      </c>
      <c r="D145" s="9">
        <v>0</v>
      </c>
    </row>
    <row r="146" spans="1:4" ht="17.25" customHeight="1">
      <c r="A146" s="10"/>
      <c r="B146" s="9"/>
      <c r="C146" s="10" t="s">
        <v>2278</v>
      </c>
      <c r="D146" s="9">
        <v>0</v>
      </c>
    </row>
    <row r="147" spans="1:4" ht="17.25" customHeight="1">
      <c r="A147" s="10"/>
      <c r="B147" s="9"/>
      <c r="C147" s="10" t="s">
        <v>1733</v>
      </c>
      <c r="D147" s="9">
        <v>0</v>
      </c>
    </row>
    <row r="148" spans="1:4" ht="17.25" customHeight="1">
      <c r="A148" s="10"/>
      <c r="B148" s="9"/>
      <c r="C148" s="10" t="s">
        <v>2279</v>
      </c>
      <c r="D148" s="9">
        <v>0</v>
      </c>
    </row>
    <row r="149" spans="1:4" ht="17.25" customHeight="1">
      <c r="A149" s="10"/>
      <c r="B149" s="9"/>
      <c r="C149" s="10" t="s">
        <v>2280</v>
      </c>
      <c r="D149" s="9">
        <v>0</v>
      </c>
    </row>
    <row r="150" spans="1:4" ht="17.25" customHeight="1">
      <c r="A150" s="10" t="s">
        <v>2281</v>
      </c>
      <c r="B150" s="9">
        <v>0</v>
      </c>
      <c r="C150" s="10" t="s">
        <v>2282</v>
      </c>
      <c r="D150" s="9">
        <v>0</v>
      </c>
    </row>
    <row r="151" spans="1:4" ht="17.25" customHeight="1">
      <c r="A151" s="10" t="s">
        <v>2283</v>
      </c>
      <c r="B151" s="9">
        <v>0</v>
      </c>
      <c r="C151" s="10" t="s">
        <v>2279</v>
      </c>
      <c r="D151" s="9">
        <v>0</v>
      </c>
    </row>
    <row r="152" spans="1:4" ht="17.25" customHeight="1">
      <c r="A152" s="10" t="s">
        <v>2284</v>
      </c>
      <c r="B152" s="9">
        <v>0</v>
      </c>
      <c r="C152" s="10" t="s">
        <v>2278</v>
      </c>
      <c r="D152" s="9">
        <v>0</v>
      </c>
    </row>
    <row r="153" spans="1:4" ht="17.25" customHeight="1">
      <c r="A153" s="10"/>
      <c r="B153" s="9"/>
      <c r="C153" s="10" t="s">
        <v>2285</v>
      </c>
      <c r="D153" s="9">
        <v>0</v>
      </c>
    </row>
    <row r="154" spans="1:4" ht="17.25" customHeight="1">
      <c r="A154" s="10" t="s">
        <v>2286</v>
      </c>
      <c r="B154" s="9">
        <v>0</v>
      </c>
      <c r="C154" s="10" t="s">
        <v>2287</v>
      </c>
      <c r="D154" s="9">
        <v>0</v>
      </c>
    </row>
    <row r="155" spans="1:4" ht="17.25" customHeight="1">
      <c r="A155" s="10"/>
      <c r="B155" s="9"/>
      <c r="C155" s="10" t="s">
        <v>2279</v>
      </c>
      <c r="D155" s="9">
        <v>0</v>
      </c>
    </row>
    <row r="156" spans="1:4" ht="17.25" customHeight="1">
      <c r="A156" s="10"/>
      <c r="B156" s="9"/>
      <c r="C156" s="10" t="s">
        <v>2288</v>
      </c>
      <c r="D156" s="9">
        <v>0</v>
      </c>
    </row>
    <row r="157" spans="1:4" ht="17.25" customHeight="1">
      <c r="A157" s="10"/>
      <c r="B157" s="9"/>
      <c r="C157" s="10" t="s">
        <v>2289</v>
      </c>
      <c r="D157" s="9">
        <v>0</v>
      </c>
    </row>
    <row r="158" spans="1:4" ht="17.25" customHeight="1">
      <c r="A158" s="10"/>
      <c r="B158" s="9"/>
      <c r="C158" s="10" t="s">
        <v>2290</v>
      </c>
      <c r="D158" s="9">
        <v>0</v>
      </c>
    </row>
    <row r="159" spans="1:4" ht="17.25" customHeight="1">
      <c r="A159" s="10" t="s">
        <v>2291</v>
      </c>
      <c r="B159" s="9">
        <v>0</v>
      </c>
      <c r="C159" s="10" t="s">
        <v>2292</v>
      </c>
      <c r="D159" s="9">
        <v>0</v>
      </c>
    </row>
    <row r="160" spans="1:4" ht="17.25" customHeight="1">
      <c r="A160" s="10"/>
      <c r="B160" s="9"/>
      <c r="C160" s="10" t="s">
        <v>1742</v>
      </c>
      <c r="D160" s="9">
        <v>0</v>
      </c>
    </row>
    <row r="161" spans="1:4" ht="17.25" customHeight="1">
      <c r="A161" s="10"/>
      <c r="B161" s="9"/>
      <c r="C161" s="10" t="s">
        <v>2293</v>
      </c>
      <c r="D161" s="9">
        <v>0</v>
      </c>
    </row>
    <row r="162" spans="1:4" ht="17.25" customHeight="1">
      <c r="A162" s="10"/>
      <c r="B162" s="9"/>
      <c r="C162" s="10" t="s">
        <v>2294</v>
      </c>
      <c r="D162" s="9">
        <v>0</v>
      </c>
    </row>
    <row r="163" spans="1:4" ht="17.25" customHeight="1">
      <c r="A163" s="10"/>
      <c r="B163" s="9"/>
      <c r="C163" s="10" t="s">
        <v>2295</v>
      </c>
      <c r="D163" s="9">
        <v>0</v>
      </c>
    </row>
    <row r="164" spans="1:4" ht="17.25" customHeight="1">
      <c r="A164" s="10" t="s">
        <v>2296</v>
      </c>
      <c r="B164" s="9">
        <v>0</v>
      </c>
      <c r="C164" s="10" t="s">
        <v>2297</v>
      </c>
      <c r="D164" s="9">
        <v>0</v>
      </c>
    </row>
    <row r="165" spans="1:4" ht="17.25" customHeight="1">
      <c r="A165" s="10"/>
      <c r="B165" s="9"/>
      <c r="C165" s="10" t="s">
        <v>2298</v>
      </c>
      <c r="D165" s="9">
        <v>0</v>
      </c>
    </row>
    <row r="166" spans="1:4" ht="17.25" customHeight="1">
      <c r="A166" s="10"/>
      <c r="B166" s="9"/>
      <c r="C166" s="10" t="s">
        <v>1765</v>
      </c>
      <c r="D166" s="9">
        <v>0</v>
      </c>
    </row>
    <row r="167" spans="1:4" ht="17.25" customHeight="1">
      <c r="A167" s="10"/>
      <c r="B167" s="9"/>
      <c r="C167" s="10" t="s">
        <v>2299</v>
      </c>
      <c r="D167" s="9">
        <v>0</v>
      </c>
    </row>
    <row r="168" spans="1:4" ht="17.25" customHeight="1">
      <c r="A168" s="10"/>
      <c r="B168" s="9"/>
      <c r="C168" s="10" t="s">
        <v>2300</v>
      </c>
      <c r="D168" s="9">
        <v>0</v>
      </c>
    </row>
    <row r="169" spans="1:4" ht="17.25" customHeight="1">
      <c r="A169" s="10"/>
      <c r="B169" s="9"/>
      <c r="C169" s="10" t="s">
        <v>2301</v>
      </c>
      <c r="D169" s="9">
        <v>0</v>
      </c>
    </row>
    <row r="170" spans="1:4" ht="17.25" customHeight="1">
      <c r="A170" s="10"/>
      <c r="B170" s="9"/>
      <c r="C170" s="10" t="s">
        <v>2302</v>
      </c>
      <c r="D170" s="9">
        <v>0</v>
      </c>
    </row>
    <row r="171" spans="1:4" ht="17.25" customHeight="1">
      <c r="A171" s="10"/>
      <c r="B171" s="9"/>
      <c r="C171" s="10" t="s">
        <v>2303</v>
      </c>
      <c r="D171" s="9">
        <v>0</v>
      </c>
    </row>
    <row r="172" spans="1:4" ht="17.25" customHeight="1">
      <c r="A172" s="10"/>
      <c r="B172" s="9"/>
      <c r="C172" s="10" t="s">
        <v>2304</v>
      </c>
      <c r="D172" s="9">
        <v>0</v>
      </c>
    </row>
    <row r="173" spans="1:4" ht="17.25" customHeight="1">
      <c r="A173" s="10"/>
      <c r="B173" s="9"/>
      <c r="C173" s="10" t="s">
        <v>2305</v>
      </c>
      <c r="D173" s="9">
        <v>0</v>
      </c>
    </row>
    <row r="174" spans="1:4" ht="17.25" customHeight="1">
      <c r="A174" s="10"/>
      <c r="B174" s="9"/>
      <c r="C174" s="10" t="s">
        <v>1789</v>
      </c>
      <c r="D174" s="9">
        <v>0</v>
      </c>
    </row>
    <row r="175" spans="1:4" ht="17.25" customHeight="1">
      <c r="A175" s="10"/>
      <c r="B175" s="9"/>
      <c r="C175" s="10" t="s">
        <v>1823</v>
      </c>
      <c r="D175" s="9">
        <v>0</v>
      </c>
    </row>
    <row r="176" spans="1:4" ht="17.25" customHeight="1">
      <c r="A176" s="10" t="s">
        <v>2306</v>
      </c>
      <c r="B176" s="9">
        <v>0</v>
      </c>
      <c r="C176" s="10" t="s">
        <v>2307</v>
      </c>
      <c r="D176" s="9">
        <v>0</v>
      </c>
    </row>
    <row r="177" spans="1:4" ht="17.25" customHeight="1">
      <c r="A177" s="10" t="s">
        <v>2308</v>
      </c>
      <c r="B177" s="9">
        <v>0</v>
      </c>
      <c r="C177" s="10" t="s">
        <v>2309</v>
      </c>
      <c r="D177" s="9">
        <v>0</v>
      </c>
    </row>
    <row r="178" spans="1:4" ht="17.25" customHeight="1">
      <c r="A178" s="10"/>
      <c r="B178" s="9"/>
      <c r="C178" s="10" t="s">
        <v>2310</v>
      </c>
      <c r="D178" s="9">
        <v>0</v>
      </c>
    </row>
    <row r="179" spans="1:4" ht="17.25" customHeight="1">
      <c r="A179" s="10"/>
      <c r="B179" s="9"/>
      <c r="C179" s="10" t="s">
        <v>2311</v>
      </c>
      <c r="D179" s="9">
        <v>0</v>
      </c>
    </row>
    <row r="180" spans="1:4" ht="17.25" customHeight="1">
      <c r="A180" s="10"/>
      <c r="B180" s="9"/>
      <c r="C180" s="10" t="s">
        <v>1943</v>
      </c>
      <c r="D180" s="9">
        <v>0</v>
      </c>
    </row>
    <row r="181" spans="1:4" ht="17.25" customHeight="1">
      <c r="A181" s="10"/>
      <c r="B181" s="9"/>
      <c r="C181" s="10" t="s">
        <v>2312</v>
      </c>
      <c r="D181" s="9">
        <v>0</v>
      </c>
    </row>
    <row r="182" spans="1:4" ht="17.25" customHeight="1">
      <c r="A182" s="10"/>
      <c r="B182" s="9"/>
      <c r="C182" s="10" t="s">
        <v>2313</v>
      </c>
      <c r="D182" s="9">
        <v>0</v>
      </c>
    </row>
    <row r="183" spans="1:4" ht="17.25" customHeight="1">
      <c r="A183" s="10"/>
      <c r="B183" s="9"/>
      <c r="C183" s="10" t="s">
        <v>2314</v>
      </c>
      <c r="D183" s="9">
        <v>0</v>
      </c>
    </row>
    <row r="184" spans="1:4" ht="17.25" customHeight="1">
      <c r="A184" s="10" t="s">
        <v>2315</v>
      </c>
      <c r="B184" s="9">
        <v>0</v>
      </c>
      <c r="C184" s="10" t="s">
        <v>2316</v>
      </c>
      <c r="D184" s="9">
        <v>0</v>
      </c>
    </row>
    <row r="185" spans="1:4" ht="17.25" customHeight="1">
      <c r="A185" s="10"/>
      <c r="B185" s="9"/>
      <c r="C185" s="10" t="s">
        <v>2317</v>
      </c>
      <c r="D185" s="9">
        <v>0</v>
      </c>
    </row>
    <row r="186" spans="1:4" ht="17.25" customHeight="1">
      <c r="A186" s="10"/>
      <c r="B186" s="9"/>
      <c r="C186" s="10" t="s">
        <v>2318</v>
      </c>
      <c r="D186" s="9">
        <v>0</v>
      </c>
    </row>
    <row r="187" spans="1:4" ht="17.25" customHeight="1">
      <c r="A187" s="10"/>
      <c r="B187" s="9"/>
      <c r="C187" s="10" t="s">
        <v>2319</v>
      </c>
      <c r="D187" s="9">
        <v>0</v>
      </c>
    </row>
    <row r="188" spans="1:4" ht="17.25" customHeight="1">
      <c r="A188" s="10"/>
      <c r="B188" s="9"/>
      <c r="C188" s="10" t="s">
        <v>2320</v>
      </c>
      <c r="D188" s="9">
        <v>0</v>
      </c>
    </row>
    <row r="189" spans="1:4" ht="17.25" customHeight="1">
      <c r="A189" s="10"/>
      <c r="B189" s="9"/>
      <c r="C189" s="10" t="s">
        <v>2321</v>
      </c>
      <c r="D189" s="9">
        <v>0</v>
      </c>
    </row>
    <row r="190" spans="1:4" ht="17.25" customHeight="1">
      <c r="A190" s="10" t="s">
        <v>2322</v>
      </c>
      <c r="B190" s="9">
        <v>0</v>
      </c>
      <c r="C190" s="10" t="s">
        <v>2323</v>
      </c>
      <c r="D190" s="9">
        <v>0</v>
      </c>
    </row>
    <row r="191" spans="1:4" ht="17.25" customHeight="1">
      <c r="A191" s="10" t="s">
        <v>2324</v>
      </c>
      <c r="B191" s="9">
        <v>0</v>
      </c>
      <c r="C191" s="10" t="s">
        <v>2325</v>
      </c>
      <c r="D191" s="9">
        <v>0</v>
      </c>
    </row>
    <row r="192" spans="1:4" ht="17.25" customHeight="1">
      <c r="A192" s="10"/>
      <c r="B192" s="9"/>
      <c r="C192" s="10" t="s">
        <v>2326</v>
      </c>
      <c r="D192" s="9">
        <v>0</v>
      </c>
    </row>
    <row r="193" spans="1:4" ht="17.25" customHeight="1">
      <c r="A193" s="10" t="s">
        <v>2327</v>
      </c>
      <c r="B193" s="9">
        <v>0</v>
      </c>
      <c r="C193" s="10" t="s">
        <v>2328</v>
      </c>
      <c r="D193" s="9">
        <v>0</v>
      </c>
    </row>
    <row r="194" spans="1:4" ht="17.25" customHeight="1">
      <c r="A194" s="10"/>
      <c r="B194" s="9"/>
      <c r="C194" s="10" t="s">
        <v>2329</v>
      </c>
      <c r="D194" s="9">
        <v>0</v>
      </c>
    </row>
    <row r="195" spans="1:4" ht="17.25" customHeight="1">
      <c r="A195" s="10"/>
      <c r="B195" s="9"/>
      <c r="C195" s="10" t="s">
        <v>2330</v>
      </c>
      <c r="D195" s="9">
        <v>0</v>
      </c>
    </row>
    <row r="196" spans="1:4" ht="17.25" customHeight="1">
      <c r="A196" s="10"/>
      <c r="B196" s="9"/>
      <c r="C196" s="10" t="s">
        <v>2331</v>
      </c>
      <c r="D196" s="9">
        <v>0</v>
      </c>
    </row>
    <row r="197" spans="1:4" ht="17.25" customHeight="1">
      <c r="A197" s="10"/>
      <c r="B197" s="9"/>
      <c r="C197" s="10" t="s">
        <v>2332</v>
      </c>
      <c r="D197" s="9">
        <v>0</v>
      </c>
    </row>
    <row r="198" spans="1:4" ht="17.25" customHeight="1">
      <c r="A198" s="10"/>
      <c r="B198" s="9"/>
      <c r="C198" s="10" t="s">
        <v>1855</v>
      </c>
      <c r="D198" s="9">
        <v>0</v>
      </c>
    </row>
    <row r="199" spans="1:4" ht="17.25" customHeight="1">
      <c r="A199" s="10" t="s">
        <v>2333</v>
      </c>
      <c r="B199" s="9">
        <v>0</v>
      </c>
      <c r="C199" s="10" t="s">
        <v>2334</v>
      </c>
      <c r="D199" s="9">
        <v>0</v>
      </c>
    </row>
    <row r="200" spans="1:4" ht="17.25" customHeight="1">
      <c r="A200" s="10"/>
      <c r="B200" s="9"/>
      <c r="C200" s="10" t="s">
        <v>2335</v>
      </c>
      <c r="D200" s="9">
        <v>0</v>
      </c>
    </row>
    <row r="201" spans="1:4" ht="17.25" customHeight="1">
      <c r="A201" s="10"/>
      <c r="B201" s="9"/>
      <c r="C201" s="10" t="s">
        <v>2336</v>
      </c>
      <c r="D201" s="9">
        <v>0</v>
      </c>
    </row>
    <row r="202" spans="1:4" ht="17.25" customHeight="1">
      <c r="A202" s="10"/>
      <c r="B202" s="9"/>
      <c r="C202" s="10" t="s">
        <v>2337</v>
      </c>
      <c r="D202" s="9">
        <v>0</v>
      </c>
    </row>
    <row r="203" spans="1:4" ht="17.25" customHeight="1">
      <c r="A203" s="10"/>
      <c r="B203" s="9"/>
      <c r="C203" s="10" t="s">
        <v>2338</v>
      </c>
      <c r="D203" s="9">
        <v>0</v>
      </c>
    </row>
    <row r="204" spans="1:4" ht="17.25" customHeight="1">
      <c r="A204" s="10"/>
      <c r="B204" s="9"/>
      <c r="C204" s="10" t="s">
        <v>2339</v>
      </c>
      <c r="D204" s="9">
        <v>0</v>
      </c>
    </row>
    <row r="205" spans="1:4" ht="17.25" customHeight="1">
      <c r="A205" s="10"/>
      <c r="B205" s="9"/>
      <c r="C205" s="10" t="s">
        <v>2340</v>
      </c>
      <c r="D205" s="9">
        <v>1288</v>
      </c>
    </row>
    <row r="206" spans="1:4" ht="17.25" customHeight="1">
      <c r="A206" s="10" t="s">
        <v>2341</v>
      </c>
      <c r="B206" s="9">
        <v>0</v>
      </c>
      <c r="C206" s="10" t="s">
        <v>2342</v>
      </c>
      <c r="D206" s="9">
        <v>1288</v>
      </c>
    </row>
    <row r="207" spans="1:4" ht="17.25" customHeight="1">
      <c r="A207" s="10" t="s">
        <v>2343</v>
      </c>
      <c r="B207" s="9">
        <v>0</v>
      </c>
      <c r="C207" s="10" t="s">
        <v>2344</v>
      </c>
      <c r="D207" s="9">
        <v>0</v>
      </c>
    </row>
    <row r="208" spans="1:4" ht="17.25" customHeight="1">
      <c r="A208" s="10" t="s">
        <v>2345</v>
      </c>
      <c r="B208" s="9">
        <v>0</v>
      </c>
      <c r="C208" s="10" t="s">
        <v>2346</v>
      </c>
      <c r="D208" s="9">
        <v>890</v>
      </c>
    </row>
    <row r="209" spans="1:4" ht="17.25" customHeight="1">
      <c r="A209" s="10"/>
      <c r="B209" s="9"/>
      <c r="C209" s="10" t="s">
        <v>2347</v>
      </c>
      <c r="D209" s="9">
        <v>82</v>
      </c>
    </row>
    <row r="210" spans="1:4" ht="17.25" customHeight="1">
      <c r="A210" s="10"/>
      <c r="B210" s="9"/>
      <c r="C210" s="10" t="s">
        <v>2348</v>
      </c>
      <c r="D210" s="9">
        <v>189</v>
      </c>
    </row>
    <row r="211" spans="1:4" ht="17.25" customHeight="1">
      <c r="A211" s="10"/>
      <c r="B211" s="9"/>
      <c r="C211" s="10" t="s">
        <v>2349</v>
      </c>
      <c r="D211" s="9">
        <v>0</v>
      </c>
    </row>
    <row r="212" spans="1:4" ht="17.25" customHeight="1">
      <c r="A212" s="10"/>
      <c r="B212" s="9"/>
      <c r="C212" s="10" t="s">
        <v>2350</v>
      </c>
      <c r="D212" s="9">
        <v>96</v>
      </c>
    </row>
    <row r="213" spans="1:4" ht="17.25" customHeight="1">
      <c r="A213" s="10"/>
      <c r="B213" s="9"/>
      <c r="C213" s="10" t="s">
        <v>2351</v>
      </c>
      <c r="D213" s="9">
        <v>19</v>
      </c>
    </row>
    <row r="214" spans="1:4" ht="17.25" customHeight="1">
      <c r="A214" s="10"/>
      <c r="B214" s="9"/>
      <c r="C214" s="10" t="s">
        <v>2352</v>
      </c>
      <c r="D214" s="9">
        <v>12</v>
      </c>
    </row>
    <row r="215" spans="1:4" ht="17.25" customHeight="1">
      <c r="A215" s="10"/>
      <c r="B215" s="9"/>
      <c r="C215" s="10" t="s">
        <v>2353</v>
      </c>
      <c r="D215" s="9">
        <v>0</v>
      </c>
    </row>
    <row r="216" spans="1:4" ht="17.25" customHeight="1">
      <c r="A216" s="10"/>
      <c r="B216" s="9"/>
      <c r="C216" s="10" t="s">
        <v>2354</v>
      </c>
      <c r="D216" s="9">
        <v>0</v>
      </c>
    </row>
    <row r="217" spans="1:4" ht="17.25" customHeight="1">
      <c r="A217" s="10"/>
      <c r="B217" s="9"/>
      <c r="C217" s="10" t="s">
        <v>2355</v>
      </c>
      <c r="D217" s="9">
        <v>0</v>
      </c>
    </row>
    <row r="218" spans="1:4" ht="17.25" customHeight="1">
      <c r="A218" s="10"/>
      <c r="B218" s="9"/>
      <c r="C218" s="10" t="s">
        <v>2356</v>
      </c>
      <c r="D218" s="9">
        <v>0</v>
      </c>
    </row>
    <row r="219" spans="1:4" ht="17.25" customHeight="1">
      <c r="A219" s="10" t="s">
        <v>2357</v>
      </c>
      <c r="B219" s="9">
        <v>0</v>
      </c>
      <c r="C219" s="10" t="s">
        <v>2358</v>
      </c>
      <c r="D219" s="9">
        <v>0</v>
      </c>
    </row>
    <row r="220" spans="1:4" ht="17.25" customHeight="1">
      <c r="A220" s="6" t="s">
        <v>2359</v>
      </c>
      <c r="B220" s="9">
        <v>37483</v>
      </c>
      <c r="C220" s="6" t="s">
        <v>2360</v>
      </c>
      <c r="D220" s="9">
        <v>36638</v>
      </c>
    </row>
    <row r="221" spans="1:256" ht="17.25" customHeight="1">
      <c r="A221" s="10" t="s">
        <v>2361</v>
      </c>
      <c r="B221" s="9">
        <v>8950</v>
      </c>
      <c r="C221" s="10" t="s">
        <v>2362</v>
      </c>
      <c r="D221" s="9">
        <v>0</v>
      </c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7.25" customHeight="1">
      <c r="A222" s="10" t="s">
        <v>2363</v>
      </c>
      <c r="B222" s="9">
        <v>0</v>
      </c>
      <c r="C222" s="10" t="s">
        <v>2364</v>
      </c>
      <c r="D222" s="9">
        <v>0</v>
      </c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7.25" customHeight="1">
      <c r="A223" s="10" t="s">
        <v>2365</v>
      </c>
      <c r="B223" s="9">
        <v>0</v>
      </c>
      <c r="C223" s="10" t="s">
        <v>2366</v>
      </c>
      <c r="D223" s="9">
        <v>0</v>
      </c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7.25" customHeight="1">
      <c r="A224" s="10" t="s">
        <v>2367</v>
      </c>
      <c r="B224" s="9">
        <v>0</v>
      </c>
      <c r="C224" s="10" t="s">
        <v>2368</v>
      </c>
      <c r="D224" s="9">
        <v>0</v>
      </c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7.25" customHeight="1">
      <c r="A225" s="10" t="s">
        <v>2369</v>
      </c>
      <c r="B225" s="9">
        <v>0</v>
      </c>
      <c r="C225" s="10" t="s">
        <v>2370</v>
      </c>
      <c r="D225" s="9">
        <v>0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7.25" customHeight="1">
      <c r="A226" s="10" t="s">
        <v>2371</v>
      </c>
      <c r="B226" s="9">
        <v>12101</v>
      </c>
      <c r="C226" s="10" t="s">
        <v>2372</v>
      </c>
      <c r="D226" s="9">
        <v>0</v>
      </c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7.25" customHeight="1">
      <c r="A227" s="10" t="s">
        <v>2373</v>
      </c>
      <c r="B227" s="9">
        <v>1969</v>
      </c>
      <c r="C227" s="10" t="s">
        <v>2374</v>
      </c>
      <c r="D227" s="9">
        <v>23865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7.25" customHeight="1">
      <c r="A228" s="10" t="s">
        <v>2375</v>
      </c>
      <c r="B228" s="9">
        <v>560</v>
      </c>
      <c r="C228" s="10"/>
      <c r="D228" s="9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7.25" customHeight="1">
      <c r="A229" s="10" t="s">
        <v>2376</v>
      </c>
      <c r="B229" s="9">
        <v>0</v>
      </c>
      <c r="C229" s="10"/>
      <c r="D229" s="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7.25" customHeight="1">
      <c r="A230" s="10" t="s">
        <v>2377</v>
      </c>
      <c r="B230" s="9">
        <v>1409</v>
      </c>
      <c r="C230" s="10"/>
      <c r="D230" s="9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7.25" customHeight="1">
      <c r="A231" s="6" t="s">
        <v>2378</v>
      </c>
      <c r="B231" s="9">
        <v>60503</v>
      </c>
      <c r="C231" s="6" t="s">
        <v>2379</v>
      </c>
      <c r="D231" s="9">
        <v>60503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4" ht="14.25">
      <c r="A232" s="21"/>
      <c r="B232" s="21"/>
      <c r="C232" s="21"/>
      <c r="D232" s="21"/>
    </row>
    <row r="233" spans="1:4" ht="14.25">
      <c r="A233" s="21"/>
      <c r="B233" s="21"/>
      <c r="C233" s="21"/>
      <c r="D233" s="21"/>
    </row>
    <row r="234" spans="1:4" ht="14.25">
      <c r="A234" s="21"/>
      <c r="B234" s="21"/>
      <c r="C234" s="21"/>
      <c r="D234" s="21"/>
    </row>
    <row r="235" spans="1:4" ht="14.25">
      <c r="A235" s="21"/>
      <c r="B235" s="21"/>
      <c r="C235" s="21"/>
      <c r="D235" s="21"/>
    </row>
    <row r="236" spans="1:4" ht="14.25">
      <c r="A236" s="21"/>
      <c r="B236" s="21"/>
      <c r="C236" s="21"/>
      <c r="D236" s="21"/>
    </row>
    <row r="237" spans="1:4" ht="14.25">
      <c r="A237" s="21"/>
      <c r="B237" s="21"/>
      <c r="C237" s="21"/>
      <c r="D237" s="21"/>
    </row>
    <row r="238" spans="1:4" ht="14.25">
      <c r="A238" s="21"/>
      <c r="B238" s="21"/>
      <c r="C238" s="21"/>
      <c r="D238" s="21"/>
    </row>
    <row r="239" spans="1:4" ht="14.25">
      <c r="A239" s="21"/>
      <c r="B239" s="21"/>
      <c r="C239" s="21"/>
      <c r="D239" s="21"/>
    </row>
    <row r="240" spans="1:4" ht="14.25">
      <c r="A240" s="21"/>
      <c r="B240" s="21"/>
      <c r="C240" s="21"/>
      <c r="D240" s="21"/>
    </row>
    <row r="241" spans="1:4" ht="14.25">
      <c r="A241" s="21"/>
      <c r="B241" s="21"/>
      <c r="C241" s="21"/>
      <c r="D241" s="21"/>
    </row>
    <row r="242" spans="1:4" ht="14.25">
      <c r="A242" s="21"/>
      <c r="B242" s="21"/>
      <c r="C242" s="21"/>
      <c r="D242" s="21"/>
    </row>
    <row r="243" spans="1:4" ht="14.25">
      <c r="A243" s="21"/>
      <c r="B243" s="21"/>
      <c r="C243" s="21"/>
      <c r="D243" s="21"/>
    </row>
    <row r="244" spans="1:4" ht="14.25">
      <c r="A244" s="21"/>
      <c r="B244" s="21"/>
      <c r="C244" s="21"/>
      <c r="D244" s="21"/>
    </row>
    <row r="245" spans="1:4" ht="14.25">
      <c r="A245" s="21"/>
      <c r="B245" s="21"/>
      <c r="C245" s="21"/>
      <c r="D245" s="21"/>
    </row>
    <row r="246" spans="1:4" ht="14.25">
      <c r="A246" s="21"/>
      <c r="B246" s="21"/>
      <c r="C246" s="21"/>
      <c r="D246" s="21"/>
    </row>
    <row r="247" spans="1:4" ht="14.25">
      <c r="A247" s="21"/>
      <c r="B247" s="21"/>
      <c r="C247" s="21"/>
      <c r="D247" s="21"/>
    </row>
    <row r="248" spans="1:4" ht="14.25">
      <c r="A248" s="21"/>
      <c r="B248" s="21"/>
      <c r="C248" s="21"/>
      <c r="D248" s="21"/>
    </row>
    <row r="249" spans="1:4" ht="14.25">
      <c r="A249" s="21"/>
      <c r="B249" s="21"/>
      <c r="C249" s="21"/>
      <c r="D249" s="21"/>
    </row>
    <row r="250" spans="1:4" ht="14.25">
      <c r="A250" s="21"/>
      <c r="B250" s="21"/>
      <c r="C250" s="21"/>
      <c r="D250" s="21"/>
    </row>
    <row r="251" spans="1:4" ht="14.25">
      <c r="A251" s="21"/>
      <c r="B251" s="21"/>
      <c r="C251" s="21"/>
      <c r="D251" s="21"/>
    </row>
    <row r="252" spans="1:4" ht="14.25">
      <c r="A252" s="21"/>
      <c r="B252" s="21"/>
      <c r="C252" s="21"/>
      <c r="D252" s="21"/>
    </row>
    <row r="253" spans="1:4" ht="14.25">
      <c r="A253" s="21"/>
      <c r="B253" s="21"/>
      <c r="C253" s="21"/>
      <c r="D253" s="21"/>
    </row>
    <row r="254" spans="1:4" ht="14.25">
      <c r="A254" s="21"/>
      <c r="B254" s="21"/>
      <c r="C254" s="21"/>
      <c r="D254" s="21"/>
    </row>
    <row r="255" spans="1:4" ht="14.25">
      <c r="A255" s="21"/>
      <c r="B255" s="21"/>
      <c r="C255" s="21"/>
      <c r="D255" s="21"/>
    </row>
    <row r="256" spans="1:4" ht="14.25">
      <c r="A256" s="21"/>
      <c r="B256" s="21"/>
      <c r="C256" s="21"/>
      <c r="D256" s="21"/>
    </row>
    <row r="257" spans="1:4" ht="14.25">
      <c r="A257" s="21"/>
      <c r="B257" s="21"/>
      <c r="C257" s="21"/>
      <c r="D257" s="21"/>
    </row>
    <row r="258" spans="1:4" ht="14.25">
      <c r="A258" s="21"/>
      <c r="B258" s="21"/>
      <c r="C258" s="21"/>
      <c r="D258" s="21"/>
    </row>
    <row r="259" spans="1:4" ht="14.25">
      <c r="A259" s="21"/>
      <c r="B259" s="21"/>
      <c r="C259" s="21"/>
      <c r="D259" s="21"/>
    </row>
    <row r="260" spans="1:4" ht="14.25">
      <c r="A260" s="21"/>
      <c r="B260" s="21"/>
      <c r="C260" s="21"/>
      <c r="D260" s="21"/>
    </row>
    <row r="261" spans="1:4" ht="14.25">
      <c r="A261" s="21"/>
      <c r="B261" s="21"/>
      <c r="C261" s="21"/>
      <c r="D261" s="21"/>
    </row>
    <row r="262" spans="1:4" ht="14.25">
      <c r="A262" s="21"/>
      <c r="B262" s="21"/>
      <c r="C262" s="21"/>
      <c r="D262" s="21"/>
    </row>
    <row r="263" spans="1:4" ht="14.25">
      <c r="A263" s="21"/>
      <c r="B263" s="21"/>
      <c r="C263" s="21"/>
      <c r="D263" s="21"/>
    </row>
    <row r="264" spans="1:4" ht="14.25">
      <c r="A264" s="21"/>
      <c r="B264" s="21"/>
      <c r="C264" s="21"/>
      <c r="D264" s="21"/>
    </row>
    <row r="265" spans="1:4" ht="14.25">
      <c r="A265" s="21"/>
      <c r="B265" s="21"/>
      <c r="C265" s="21"/>
      <c r="D265" s="21"/>
    </row>
    <row r="266" spans="1:4" ht="14.25">
      <c r="A266" s="21"/>
      <c r="B266" s="21"/>
      <c r="C266" s="21"/>
      <c r="D266" s="21"/>
    </row>
    <row r="267" spans="1:4" ht="14.25">
      <c r="A267" s="21"/>
      <c r="B267" s="21"/>
      <c r="C267" s="21"/>
      <c r="D267" s="21"/>
    </row>
    <row r="268" spans="1:4" ht="14.25">
      <c r="A268" s="21"/>
      <c r="B268" s="21"/>
      <c r="C268" s="21"/>
      <c r="D268" s="21"/>
    </row>
    <row r="269" spans="1:4" ht="14.25">
      <c r="A269" s="21"/>
      <c r="B269" s="21"/>
      <c r="C269" s="21"/>
      <c r="D269" s="21"/>
    </row>
    <row r="270" spans="1:4" ht="14.25">
      <c r="A270" s="21"/>
      <c r="B270" s="21"/>
      <c r="C270" s="21"/>
      <c r="D270" s="21"/>
    </row>
    <row r="271" spans="1:4" ht="14.25">
      <c r="A271" s="21"/>
      <c r="B271" s="21"/>
      <c r="C271" s="21"/>
      <c r="D271" s="21"/>
    </row>
    <row r="272" spans="1:4" ht="14.25">
      <c r="A272" s="21"/>
      <c r="B272" s="21"/>
      <c r="C272" s="21"/>
      <c r="D272" s="21"/>
    </row>
    <row r="273" spans="1:4" ht="14.25">
      <c r="A273" s="21"/>
      <c r="B273" s="21"/>
      <c r="C273" s="21"/>
      <c r="D273" s="21"/>
    </row>
    <row r="274" spans="1:4" ht="14.25">
      <c r="A274" s="21"/>
      <c r="B274" s="21"/>
      <c r="C274" s="21"/>
      <c r="D274" s="21"/>
    </row>
    <row r="275" spans="1:4" ht="14.25">
      <c r="A275" s="21"/>
      <c r="B275" s="21"/>
      <c r="C275" s="21"/>
      <c r="D275" s="21"/>
    </row>
    <row r="276" spans="1:4" ht="14.25">
      <c r="A276" s="21"/>
      <c r="B276" s="21"/>
      <c r="C276" s="21"/>
      <c r="D276" s="21"/>
    </row>
    <row r="277" spans="1:4" ht="14.25">
      <c r="A277" s="21"/>
      <c r="B277" s="21"/>
      <c r="C277" s="21"/>
      <c r="D277" s="21"/>
    </row>
    <row r="278" spans="1:4" ht="14.25">
      <c r="A278" s="21"/>
      <c r="B278" s="21"/>
      <c r="C278" s="21"/>
      <c r="D278" s="21"/>
    </row>
    <row r="279" spans="1:4" ht="14.25">
      <c r="A279" s="21"/>
      <c r="B279" s="21"/>
      <c r="C279" s="21"/>
      <c r="D279" s="21"/>
    </row>
    <row r="280" spans="1:4" ht="14.25">
      <c r="A280" s="21"/>
      <c r="B280" s="21"/>
      <c r="C280" s="21"/>
      <c r="D280" s="21"/>
    </row>
    <row r="281" spans="1:4" ht="14.25">
      <c r="A281" s="21"/>
      <c r="B281" s="21"/>
      <c r="C281" s="21"/>
      <c r="D281" s="21"/>
    </row>
    <row r="282" spans="1:4" ht="14.25">
      <c r="A282" s="21"/>
      <c r="B282" s="21"/>
      <c r="C282" s="21"/>
      <c r="D282" s="21"/>
    </row>
    <row r="283" spans="1:4" ht="14.25">
      <c r="A283" s="21"/>
      <c r="B283" s="21"/>
      <c r="C283" s="21"/>
      <c r="D283" s="21"/>
    </row>
    <row r="284" spans="1:4" ht="14.25">
      <c r="A284" s="21"/>
      <c r="B284" s="21"/>
      <c r="C284" s="21"/>
      <c r="D284" s="21"/>
    </row>
    <row r="285" spans="1:4" ht="14.25">
      <c r="A285" s="21"/>
      <c r="B285" s="21"/>
      <c r="C285" s="21"/>
      <c r="D285" s="21"/>
    </row>
  </sheetData>
  <sheetProtection/>
  <mergeCells count="2">
    <mergeCell ref="A1:D1"/>
    <mergeCell ref="A2:D2"/>
  </mergeCells>
  <printOptions horizontalCentered="1"/>
  <pageMargins left="0.75" right="0.75" top="0.98" bottom="0.98" header="0.51" footer="0.51"/>
  <pageSetup errors="NA" firstPageNumber="1" useFirstPageNumber="1" fitToHeight="0" fitToWidth="0" horizontalDpi="600" verticalDpi="6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showZeros="0" tabSelected="1" zoomScaleSheetLayoutView="100" workbookViewId="0" topLeftCell="A1">
      <selection activeCell="C7" sqref="C7"/>
    </sheetView>
  </sheetViews>
  <sheetFormatPr defaultColWidth="9.125" defaultRowHeight="14.25"/>
  <cols>
    <col min="1" max="1" width="31.625" style="2" customWidth="1"/>
    <col min="2" max="2" width="9.125" style="2" customWidth="1"/>
    <col min="3" max="3" width="31.00390625" style="2" customWidth="1"/>
    <col min="4" max="249" width="9.125" style="2" customWidth="1"/>
    <col min="250" max="16384" width="9.125" style="3" customWidth="1"/>
  </cols>
  <sheetData>
    <row r="1" spans="1:4" ht="33.75" customHeight="1">
      <c r="A1" s="4" t="s">
        <v>2380</v>
      </c>
      <c r="B1" s="4"/>
      <c r="C1" s="4"/>
      <c r="D1" s="4"/>
    </row>
    <row r="2" spans="1:4" ht="16.5" customHeight="1">
      <c r="A2" s="5"/>
      <c r="B2" s="5"/>
      <c r="C2" s="5"/>
      <c r="D2" s="5" t="s">
        <v>1</v>
      </c>
    </row>
    <row r="3" spans="1:4" ht="16.5" customHeight="1">
      <c r="A3" s="6" t="s">
        <v>2</v>
      </c>
      <c r="B3" s="6" t="s">
        <v>3</v>
      </c>
      <c r="C3" s="7" t="s">
        <v>2</v>
      </c>
      <c r="D3" s="7" t="s">
        <v>3</v>
      </c>
    </row>
    <row r="4" spans="1:4" ht="16.5" customHeight="1">
      <c r="A4" s="8" t="s">
        <v>476</v>
      </c>
      <c r="B4" s="9"/>
      <c r="C4" s="10" t="s">
        <v>1614</v>
      </c>
      <c r="D4" s="9"/>
    </row>
    <row r="5" spans="1:4" ht="16.5" customHeight="1">
      <c r="A5" s="8" t="s">
        <v>869</v>
      </c>
      <c r="B5" s="9"/>
      <c r="C5" s="10" t="s">
        <v>2381</v>
      </c>
      <c r="D5" s="9"/>
    </row>
    <row r="6" spans="1:4" ht="16.5" customHeight="1">
      <c r="A6" s="10" t="s">
        <v>870</v>
      </c>
      <c r="B6" s="9"/>
      <c r="C6" s="10" t="s">
        <v>2382</v>
      </c>
      <c r="D6" s="9"/>
    </row>
    <row r="7" spans="1:4" ht="16.5" customHeight="1">
      <c r="A7" s="10" t="s">
        <v>2383</v>
      </c>
      <c r="B7" s="9"/>
      <c r="C7" s="10" t="s">
        <v>2384</v>
      </c>
      <c r="D7" s="9"/>
    </row>
    <row r="8" spans="1:4" ht="16.5" customHeight="1">
      <c r="A8" s="11" t="s">
        <v>2385</v>
      </c>
      <c r="B8" s="9"/>
      <c r="C8" s="10" t="s">
        <v>2386</v>
      </c>
      <c r="D8" s="9"/>
    </row>
    <row r="9" spans="1:4" ht="16.5" customHeight="1">
      <c r="A9" s="10" t="s">
        <v>2387</v>
      </c>
      <c r="B9" s="9"/>
      <c r="C9" s="10" t="s">
        <v>2388</v>
      </c>
      <c r="D9" s="9"/>
    </row>
    <row r="10" spans="1:4" ht="16.5" customHeight="1">
      <c r="A10" s="11" t="s">
        <v>2389</v>
      </c>
      <c r="B10" s="9"/>
      <c r="C10" s="10" t="s">
        <v>2390</v>
      </c>
      <c r="D10" s="9"/>
    </row>
    <row r="11" spans="1:4" ht="16.5" customHeight="1">
      <c r="A11" s="10" t="s">
        <v>2391</v>
      </c>
      <c r="B11" s="9"/>
      <c r="C11" s="10" t="s">
        <v>2392</v>
      </c>
      <c r="D11" s="9"/>
    </row>
    <row r="12" spans="1:4" ht="16.5" customHeight="1">
      <c r="A12" s="12" t="s">
        <v>2393</v>
      </c>
      <c r="B12" s="9"/>
      <c r="C12" s="10" t="s">
        <v>1729</v>
      </c>
      <c r="D12" s="9"/>
    </row>
    <row r="13" spans="1:4" ht="16.5" customHeight="1">
      <c r="A13" s="10" t="s">
        <v>2394</v>
      </c>
      <c r="B13" s="9"/>
      <c r="C13" s="10" t="s">
        <v>2381</v>
      </c>
      <c r="D13" s="9"/>
    </row>
    <row r="14" spans="1:4" ht="16.5" customHeight="1">
      <c r="A14" s="10" t="s">
        <v>2395</v>
      </c>
      <c r="B14" s="9"/>
      <c r="C14" s="10" t="s">
        <v>2382</v>
      </c>
      <c r="D14" s="9"/>
    </row>
    <row r="15" spans="1:4" ht="16.5" customHeight="1">
      <c r="A15" s="12" t="s">
        <v>2396</v>
      </c>
      <c r="B15" s="9"/>
      <c r="C15" s="10" t="s">
        <v>2384</v>
      </c>
      <c r="D15" s="9"/>
    </row>
    <row r="16" spans="1:4" ht="16.5" customHeight="1">
      <c r="A16" s="10" t="s">
        <v>2397</v>
      </c>
      <c r="B16" s="9"/>
      <c r="C16" s="10" t="s">
        <v>2386</v>
      </c>
      <c r="D16" s="9"/>
    </row>
    <row r="17" spans="1:4" ht="16.5" customHeight="1">
      <c r="A17" s="10" t="s">
        <v>2398</v>
      </c>
      <c r="B17" s="9"/>
      <c r="C17" s="10" t="s">
        <v>2388</v>
      </c>
      <c r="D17" s="9"/>
    </row>
    <row r="18" spans="1:4" ht="16.5" customHeight="1">
      <c r="A18" s="11" t="s">
        <v>2399</v>
      </c>
      <c r="B18" s="9"/>
      <c r="C18" s="10" t="s">
        <v>2390</v>
      </c>
      <c r="D18" s="9"/>
    </row>
    <row r="19" spans="1:4" ht="16.5" customHeight="1">
      <c r="A19" s="10" t="s">
        <v>2400</v>
      </c>
      <c r="B19" s="9"/>
      <c r="C19" s="10" t="s">
        <v>2392</v>
      </c>
      <c r="D19" s="9"/>
    </row>
    <row r="20" spans="1:4" ht="16.5" customHeight="1">
      <c r="A20" s="10" t="s">
        <v>2401</v>
      </c>
      <c r="B20" s="9"/>
      <c r="C20" s="10" t="s">
        <v>1789</v>
      </c>
      <c r="D20" s="9"/>
    </row>
    <row r="21" spans="1:4" ht="16.5" customHeight="1">
      <c r="A21" s="10" t="s">
        <v>2402</v>
      </c>
      <c r="B21" s="9"/>
      <c r="C21" s="10" t="s">
        <v>2381</v>
      </c>
      <c r="D21" s="9"/>
    </row>
    <row r="22" spans="1:4" ht="16.5" customHeight="1">
      <c r="A22" s="10" t="s">
        <v>2403</v>
      </c>
      <c r="B22" s="9"/>
      <c r="C22" s="10" t="s">
        <v>2382</v>
      </c>
      <c r="D22" s="9"/>
    </row>
    <row r="23" spans="1:4" ht="33" customHeight="1">
      <c r="A23" s="12" t="s">
        <v>2404</v>
      </c>
      <c r="B23" s="9"/>
      <c r="C23" s="10" t="s">
        <v>2384</v>
      </c>
      <c r="D23" s="9"/>
    </row>
    <row r="24" spans="1:4" ht="16.5" customHeight="1">
      <c r="A24" s="10" t="s">
        <v>2405</v>
      </c>
      <c r="B24" s="9"/>
      <c r="C24" s="10" t="s">
        <v>2386</v>
      </c>
      <c r="D24" s="9"/>
    </row>
    <row r="25" spans="1:4" ht="16.5" customHeight="1">
      <c r="A25" s="10" t="s">
        <v>2406</v>
      </c>
      <c r="B25" s="9"/>
      <c r="C25" s="10" t="s">
        <v>2388</v>
      </c>
      <c r="D25" s="9"/>
    </row>
    <row r="26" spans="1:4" ht="16.5" customHeight="1">
      <c r="A26" s="10" t="s">
        <v>2407</v>
      </c>
      <c r="B26" s="9"/>
      <c r="C26" s="10" t="s">
        <v>2390</v>
      </c>
      <c r="D26" s="9"/>
    </row>
    <row r="27" spans="1:4" ht="14.25">
      <c r="A27" s="10" t="s">
        <v>2408</v>
      </c>
      <c r="B27" s="9"/>
      <c r="C27" s="10" t="s">
        <v>2392</v>
      </c>
      <c r="D27" s="9"/>
    </row>
    <row r="28" spans="1:4" ht="14.25">
      <c r="A28" s="10" t="s">
        <v>2409</v>
      </c>
      <c r="B28" s="9"/>
      <c r="C28" s="10" t="s">
        <v>1855</v>
      </c>
      <c r="D28" s="9"/>
    </row>
    <row r="29" spans="1:4" ht="14.25">
      <c r="A29" s="11" t="s">
        <v>2410</v>
      </c>
      <c r="B29" s="9"/>
      <c r="C29" s="10" t="s">
        <v>2381</v>
      </c>
      <c r="D29" s="9"/>
    </row>
    <row r="30" spans="1:4" ht="14.25">
      <c r="A30" s="10" t="s">
        <v>2411</v>
      </c>
      <c r="B30" s="9"/>
      <c r="C30" s="10" t="s">
        <v>2382</v>
      </c>
      <c r="D30" s="9"/>
    </row>
    <row r="31" spans="1:4" ht="14.25">
      <c r="A31" s="10" t="s">
        <v>2412</v>
      </c>
      <c r="B31" s="9"/>
      <c r="C31" s="10" t="s">
        <v>2384</v>
      </c>
      <c r="D31" s="9"/>
    </row>
    <row r="32" spans="1:4" ht="14.25">
      <c r="A32" s="10" t="s">
        <v>2413</v>
      </c>
      <c r="B32" s="9"/>
      <c r="C32" s="10" t="s">
        <v>2386</v>
      </c>
      <c r="D32" s="9"/>
    </row>
    <row r="33" spans="1:4" ht="14.25">
      <c r="A33" s="10" t="s">
        <v>2414</v>
      </c>
      <c r="B33" s="9"/>
      <c r="C33" s="10" t="s">
        <v>2388</v>
      </c>
      <c r="D33" s="9"/>
    </row>
    <row r="34" spans="1:4" ht="14.25">
      <c r="A34" s="10" t="s">
        <v>2415</v>
      </c>
      <c r="B34" s="9"/>
      <c r="C34" s="10" t="s">
        <v>2390</v>
      </c>
      <c r="D34" s="9"/>
    </row>
    <row r="35" spans="1:4" ht="14.25">
      <c r="A35" s="10" t="s">
        <v>2416</v>
      </c>
      <c r="B35" s="9"/>
      <c r="C35" s="10" t="s">
        <v>2392</v>
      </c>
      <c r="D35" s="9"/>
    </row>
    <row r="36" spans="1:4" ht="14.25">
      <c r="A36" s="10" t="s">
        <v>874</v>
      </c>
      <c r="B36" s="9"/>
      <c r="C36" s="10" t="s">
        <v>1896</v>
      </c>
      <c r="D36" s="9"/>
    </row>
    <row r="37" spans="1:4" ht="14.25">
      <c r="A37" s="10" t="s">
        <v>2417</v>
      </c>
      <c r="B37" s="9"/>
      <c r="C37" s="10" t="s">
        <v>1940</v>
      </c>
      <c r="D37" s="9"/>
    </row>
    <row r="38" spans="1:4" ht="14.25">
      <c r="A38" s="10" t="s">
        <v>2418</v>
      </c>
      <c r="B38" s="9"/>
      <c r="C38" s="10" t="s">
        <v>2419</v>
      </c>
      <c r="D38" s="9"/>
    </row>
    <row r="39" spans="1:4" ht="14.25">
      <c r="A39" s="10" t="s">
        <v>2420</v>
      </c>
      <c r="B39" s="9"/>
      <c r="C39" s="10" t="s">
        <v>2421</v>
      </c>
      <c r="D39" s="9"/>
    </row>
    <row r="40" spans="1:4" s="1" customFormat="1" ht="16.5" customHeight="1">
      <c r="A40" s="10" t="s">
        <v>877</v>
      </c>
      <c r="B40" s="9"/>
      <c r="C40" s="10" t="s">
        <v>2422</v>
      </c>
      <c r="D40" s="9"/>
    </row>
    <row r="41" spans="1:4" s="1" customFormat="1" ht="16.5" customHeight="1">
      <c r="A41" s="10" t="s">
        <v>2423</v>
      </c>
      <c r="B41" s="9"/>
      <c r="C41" s="10" t="s">
        <v>2424</v>
      </c>
      <c r="D41" s="9"/>
    </row>
    <row r="42" spans="1:4" s="1" customFormat="1" ht="16.5" customHeight="1">
      <c r="A42" s="10" t="s">
        <v>2425</v>
      </c>
      <c r="B42" s="9"/>
      <c r="C42" s="10" t="s">
        <v>2340</v>
      </c>
      <c r="D42" s="9"/>
    </row>
    <row r="43" spans="1:4" s="1" customFormat="1" ht="17.25" customHeight="1">
      <c r="A43" s="11" t="s">
        <v>2426</v>
      </c>
      <c r="B43" s="9"/>
      <c r="C43" s="10" t="s">
        <v>2381</v>
      </c>
      <c r="D43" s="9"/>
    </row>
    <row r="44" spans="1:4" s="1" customFormat="1" ht="17.25" customHeight="1">
      <c r="A44" s="10" t="s">
        <v>879</v>
      </c>
      <c r="B44" s="9"/>
      <c r="C44" s="10" t="s">
        <v>2382</v>
      </c>
      <c r="D44" s="9"/>
    </row>
    <row r="45" spans="1:4" s="1" customFormat="1" ht="17.25" customHeight="1">
      <c r="A45" s="13" t="s">
        <v>2427</v>
      </c>
      <c r="B45" s="9"/>
      <c r="C45" s="10" t="s">
        <v>2384</v>
      </c>
      <c r="D45" s="9"/>
    </row>
    <row r="46" spans="1:4" s="1" customFormat="1" ht="17.25" customHeight="1">
      <c r="A46" s="10" t="s">
        <v>2428</v>
      </c>
      <c r="B46" s="9"/>
      <c r="C46" s="10" t="s">
        <v>2386</v>
      </c>
      <c r="D46" s="9"/>
    </row>
    <row r="47" spans="1:4" s="1" customFormat="1" ht="17.25" customHeight="1">
      <c r="A47" s="10" t="s">
        <v>2429</v>
      </c>
      <c r="B47" s="9"/>
      <c r="C47" s="10" t="s">
        <v>2388</v>
      </c>
      <c r="D47" s="9"/>
    </row>
    <row r="48" spans="1:4" s="1" customFormat="1" ht="17.25" customHeight="1">
      <c r="A48" s="10" t="s">
        <v>2430</v>
      </c>
      <c r="B48" s="9"/>
      <c r="C48" s="10" t="s">
        <v>2390</v>
      </c>
      <c r="D48" s="9"/>
    </row>
    <row r="49" spans="1:4" s="1" customFormat="1" ht="17.25" customHeight="1" hidden="1">
      <c r="A49" s="14"/>
      <c r="B49" s="9"/>
      <c r="C49" s="10" t="s">
        <v>2392</v>
      </c>
      <c r="D49" s="9"/>
    </row>
    <row r="50" spans="1:4" s="1" customFormat="1" ht="17.25" customHeight="1" hidden="1">
      <c r="A50" s="14"/>
      <c r="B50" s="9"/>
      <c r="C50" s="10"/>
      <c r="D50" s="9"/>
    </row>
    <row r="51" spans="1:4" s="1" customFormat="1" ht="17.25" customHeight="1" hidden="1">
      <c r="A51" s="14"/>
      <c r="B51" s="9"/>
      <c r="C51" s="10"/>
      <c r="D51" s="9"/>
    </row>
    <row r="52" spans="1:4" s="1" customFormat="1" ht="17.25" customHeight="1" hidden="1">
      <c r="A52" s="14"/>
      <c r="B52" s="9"/>
      <c r="C52" s="10"/>
      <c r="D52" s="9"/>
    </row>
    <row r="53" spans="1:4" s="1" customFormat="1" ht="17.25" customHeight="1" hidden="1">
      <c r="A53" s="14"/>
      <c r="B53" s="9"/>
      <c r="C53" s="10"/>
      <c r="D53" s="9"/>
    </row>
    <row r="54" spans="1:4" s="1" customFormat="1" ht="17.25" customHeight="1" hidden="1">
      <c r="A54" s="14"/>
      <c r="B54" s="9"/>
      <c r="C54" s="10"/>
      <c r="D54" s="9"/>
    </row>
    <row r="55" spans="1:4" s="1" customFormat="1" ht="17.25" customHeight="1" hidden="1">
      <c r="A55" s="14"/>
      <c r="B55" s="9"/>
      <c r="C55" s="10"/>
      <c r="D55" s="9"/>
    </row>
    <row r="56" spans="1:4" s="1" customFormat="1" ht="17.25" customHeight="1" hidden="1">
      <c r="A56" s="14"/>
      <c r="B56" s="9"/>
      <c r="C56" s="10"/>
      <c r="D56" s="9"/>
    </row>
    <row r="57" spans="1:4" s="1" customFormat="1" ht="17.25" customHeight="1" hidden="1">
      <c r="A57" s="14"/>
      <c r="B57" s="9"/>
      <c r="C57" s="10"/>
      <c r="D57" s="9"/>
    </row>
    <row r="58" spans="1:4" s="1" customFormat="1" ht="16.5" customHeight="1" hidden="1">
      <c r="A58" s="14"/>
      <c r="B58" s="9"/>
      <c r="C58" s="10"/>
      <c r="D58" s="9"/>
    </row>
    <row r="59" spans="1:4" ht="14.25">
      <c r="A59" s="6" t="s">
        <v>52</v>
      </c>
      <c r="B59" s="9"/>
      <c r="C59" s="6" t="s">
        <v>53</v>
      </c>
      <c r="D59" s="9"/>
    </row>
    <row r="60" spans="1:4" ht="14.25">
      <c r="A60" s="15" t="s">
        <v>2431</v>
      </c>
      <c r="B60" s="9"/>
      <c r="C60" s="15" t="s">
        <v>145</v>
      </c>
      <c r="D60" s="9"/>
    </row>
    <row r="61" spans="1:4" ht="14.25">
      <c r="A61" s="15" t="s">
        <v>131</v>
      </c>
      <c r="B61" s="9"/>
      <c r="C61" s="15" t="s">
        <v>147</v>
      </c>
      <c r="D61" s="9"/>
    </row>
    <row r="62" spans="1:4" ht="14.25">
      <c r="A62" s="15"/>
      <c r="B62" s="9"/>
      <c r="C62" s="15"/>
      <c r="D62" s="9"/>
    </row>
    <row r="63" spans="1:4" ht="14.25">
      <c r="A63" s="16" t="s">
        <v>150</v>
      </c>
      <c r="B63" s="9"/>
      <c r="C63" s="16" t="s">
        <v>151</v>
      </c>
      <c r="D63" s="9"/>
    </row>
  </sheetData>
  <sheetProtection/>
  <mergeCells count="1">
    <mergeCell ref="A1:D1"/>
  </mergeCells>
  <printOptions horizontalCentered="1"/>
  <pageMargins left="0.75" right="0.75" top="0.98" bottom="0.98" header="0.51" footer="0.51"/>
  <pageSetup errors="NA" firstPageNumber="1" useFirstPageNumber="1" fitToHeight="0" fitToWidth="0"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LinYJ</cp:lastModifiedBy>
  <cp:lastPrinted>2014-08-18T07:02:25Z</cp:lastPrinted>
  <dcterms:created xsi:type="dcterms:W3CDTF">2011-11-09T14:46:15Z</dcterms:created>
  <dcterms:modified xsi:type="dcterms:W3CDTF">2017-10-13T00:38:57Z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